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195" windowHeight="11760"/>
  </bookViews>
  <sheets>
    <sheet name="ОП 4" sheetId="5" r:id="rId1"/>
  </sheets>
  <definedNames>
    <definedName name="_xlnm._FilterDatabase" localSheetId="0" hidden="1">'ОП 4'!$A$18:$J$66</definedName>
    <definedName name="_xlnm.Print_Area" localSheetId="0">'ОП 4'!$A$1:$J$73</definedName>
    <definedName name="_xlnm.Print_Titles" localSheetId="0">'ОП 4'!$17:$18</definedName>
  </definedNames>
  <calcPr calcId="125725"/>
</workbook>
</file>

<file path=xl/calcChain.xml><?xml version="1.0" encoding="utf-8"?>
<calcChain xmlns="http://schemas.openxmlformats.org/spreadsheetml/2006/main">
  <c r="G22" i="5"/>
  <c r="H22" s="1"/>
  <c r="I22" s="1"/>
  <c r="J22" s="1"/>
  <c r="G21"/>
  <c r="H21" s="1"/>
  <c r="I21" s="1"/>
  <c r="J21" s="1"/>
  <c r="G20"/>
  <c r="H20" s="1"/>
  <c r="I20" s="1"/>
  <c r="J20" s="1"/>
  <c r="G19"/>
  <c r="H19" s="1"/>
  <c r="I19" s="1"/>
  <c r="J19" s="1"/>
  <c r="G43"/>
  <c r="H43" s="1"/>
  <c r="I43" s="1"/>
  <c r="J43" s="1"/>
  <c r="G44"/>
  <c r="H44" s="1"/>
  <c r="I44" s="1"/>
  <c r="J44" s="1"/>
  <c r="G45"/>
  <c r="H45" s="1"/>
  <c r="I45" s="1"/>
  <c r="J45" s="1"/>
  <c r="G46"/>
  <c r="H46" s="1"/>
  <c r="I46" s="1"/>
  <c r="J46" s="1"/>
  <c r="G47"/>
  <c r="H47" s="1"/>
  <c r="I47" s="1"/>
  <c r="J47" s="1"/>
  <c r="G48"/>
  <c r="H48" s="1"/>
  <c r="I48" s="1"/>
  <c r="J48" s="1"/>
  <c r="G49"/>
  <c r="H49" s="1"/>
  <c r="I49" s="1"/>
  <c r="J49" s="1"/>
  <c r="G50"/>
  <c r="H50" s="1"/>
  <c r="I50" s="1"/>
  <c r="J50" s="1"/>
  <c r="G51"/>
  <c r="H51" s="1"/>
  <c r="I51" s="1"/>
  <c r="J51" s="1"/>
  <c r="G52"/>
  <c r="H52" s="1"/>
  <c r="I52" s="1"/>
  <c r="J52" s="1"/>
  <c r="G53"/>
  <c r="H53" s="1"/>
  <c r="I53" s="1"/>
  <c r="J53" s="1"/>
  <c r="G54"/>
  <c r="H54" s="1"/>
  <c r="I54" s="1"/>
  <c r="J54" s="1"/>
  <c r="G55"/>
  <c r="H55" s="1"/>
  <c r="I55" s="1"/>
  <c r="J55" s="1"/>
  <c r="G56"/>
  <c r="H56" s="1"/>
  <c r="I56" s="1"/>
  <c r="J56" s="1"/>
  <c r="G57"/>
  <c r="H57" s="1"/>
  <c r="I57" s="1"/>
  <c r="J57" s="1"/>
  <c r="G58"/>
  <c r="H58" s="1"/>
  <c r="I58" s="1"/>
  <c r="J58" s="1"/>
  <c r="G59"/>
  <c r="H59" s="1"/>
  <c r="I59" s="1"/>
  <c r="J59" s="1"/>
  <c r="G60"/>
  <c r="H60" s="1"/>
  <c r="I60" s="1"/>
  <c r="J60" s="1"/>
  <c r="G61"/>
  <c r="H61" s="1"/>
  <c r="I61" s="1"/>
  <c r="J61" s="1"/>
  <c r="G62"/>
  <c r="H62" s="1"/>
  <c r="I62" s="1"/>
  <c r="J62" s="1"/>
  <c r="G63"/>
  <c r="H63" s="1"/>
  <c r="I63" s="1"/>
  <c r="J63" s="1"/>
  <c r="G64"/>
  <c r="H64" s="1"/>
  <c r="I64" s="1"/>
  <c r="J64" s="1"/>
  <c r="G42"/>
  <c r="H42" s="1"/>
  <c r="I42" s="1"/>
  <c r="J42" s="1"/>
  <c r="G24"/>
  <c r="H24" s="1"/>
  <c r="I24" s="1"/>
  <c r="J24" s="1"/>
  <c r="G25"/>
  <c r="H25" s="1"/>
  <c r="I25" s="1"/>
  <c r="J25" s="1"/>
  <c r="G26"/>
  <c r="H26" s="1"/>
  <c r="I26" s="1"/>
  <c r="J26" s="1"/>
  <c r="G27"/>
  <c r="H27" s="1"/>
  <c r="I27" s="1"/>
  <c r="J27" s="1"/>
  <c r="G28"/>
  <c r="H28" s="1"/>
  <c r="I28" s="1"/>
  <c r="J28" s="1"/>
  <c r="G29"/>
  <c r="H29" s="1"/>
  <c r="I29" s="1"/>
  <c r="J29" s="1"/>
  <c r="G30"/>
  <c r="H30" s="1"/>
  <c r="I30" s="1"/>
  <c r="J30" s="1"/>
  <c r="G31"/>
  <c r="H31" s="1"/>
  <c r="I31" s="1"/>
  <c r="J31" s="1"/>
  <c r="G32"/>
  <c r="H32" s="1"/>
  <c r="I32" s="1"/>
  <c r="J32" s="1"/>
  <c r="G33"/>
  <c r="H33" s="1"/>
  <c r="I33" s="1"/>
  <c r="J33" s="1"/>
  <c r="G34"/>
  <c r="H34" s="1"/>
  <c r="I34" s="1"/>
  <c r="J34" s="1"/>
  <c r="G35"/>
  <c r="H35" s="1"/>
  <c r="I35" s="1"/>
  <c r="J35" s="1"/>
  <c r="G36"/>
  <c r="H36" s="1"/>
  <c r="I36" s="1"/>
  <c r="J36" s="1"/>
  <c r="G37"/>
  <c r="H37" s="1"/>
  <c r="I37" s="1"/>
  <c r="J37" s="1"/>
  <c r="G38"/>
  <c r="H38" s="1"/>
  <c r="I38" s="1"/>
  <c r="J38" s="1"/>
  <c r="G39"/>
  <c r="H39" s="1"/>
  <c r="I39" s="1"/>
  <c r="J39" s="1"/>
  <c r="G23" l="1"/>
  <c r="H23" s="1"/>
  <c r="I23" s="1"/>
  <c r="J23" s="1"/>
  <c r="J40" l="1"/>
  <c r="I40"/>
  <c r="J65"/>
  <c r="I65"/>
  <c r="J66" l="1"/>
  <c r="I66"/>
</calcChain>
</file>

<file path=xl/sharedStrings.xml><?xml version="1.0" encoding="utf-8"?>
<sst xmlns="http://schemas.openxmlformats.org/spreadsheetml/2006/main" count="121" uniqueCount="59">
  <si>
    <t>Кг.</t>
  </si>
  <si>
    <t>Ед. мярка</t>
  </si>
  <si>
    <t>№ по ред</t>
  </si>
  <si>
    <t>Стоки по обособени позиции</t>
  </si>
  <si>
    <t>Наименование на поръчката:</t>
  </si>
  <si>
    <t>Обособена позиция № 4</t>
  </si>
  <si>
    <t>"Плодове и зеленчуци"</t>
  </si>
  <si>
    <t xml:space="preserve">Лук кромит </t>
  </si>
  <si>
    <t>Банани- 1-ви клас</t>
  </si>
  <si>
    <t>Зеле -1-ви клас</t>
  </si>
  <si>
    <t>Картофи1-ви клас</t>
  </si>
  <si>
    <t>Ябълки1-ви клас</t>
  </si>
  <si>
    <t>Морков1-ви клас</t>
  </si>
  <si>
    <t>Краставици-оранжерийни- 1 ви клас</t>
  </si>
  <si>
    <t>Чесън</t>
  </si>
  <si>
    <t>Домати-оранжерийни, 1-ви клас</t>
  </si>
  <si>
    <t>Чушки- 1-ви клас</t>
  </si>
  <si>
    <t>Праскови1-ви клас</t>
  </si>
  <si>
    <t>Диня</t>
  </si>
  <si>
    <t>Кайсии</t>
  </si>
  <si>
    <t>количество-общо</t>
  </si>
  <si>
    <t>Наименование на участника:</t>
  </si>
  <si>
    <t>Седалище по регистрация:</t>
  </si>
  <si>
    <t>BIC, IBAN:</t>
  </si>
  <si>
    <t>Булстат номер, ЕИК:</t>
  </si>
  <si>
    <t>Точен адрес за кореспонденция:</t>
  </si>
  <si>
    <t>Телефонен номер:</t>
  </si>
  <si>
    <t>Факс номер:</t>
  </si>
  <si>
    <t>Лице за контакти:</t>
  </si>
  <si>
    <t>e-mail:</t>
  </si>
  <si>
    <t xml:space="preserve">Обща предлагана /определяема/цена в лв.  без ДДС                                                               </t>
  </si>
  <si>
    <t xml:space="preserve">Офертна единична цена в лв. без ДДС                </t>
  </si>
  <si>
    <t>Обект: ЦДГ „Априлче“</t>
  </si>
  <si>
    <t>ОБЩО СОЦИАЛНИ ЗАВЕДЕНИЯ:</t>
  </si>
  <si>
    <t>ОБЩО ДЕТСКИ ЗАВЕДЕНИЯ:</t>
  </si>
  <si>
    <t xml:space="preserve">Офертна единична цена в лв. с вкл. ДДС                </t>
  </si>
  <si>
    <t>Подпис на лицето (и печат)</t>
  </si>
  <si>
    <t>Мандарини1-ви клас</t>
  </si>
  <si>
    <t>Портокали1-ви клас</t>
  </si>
  <si>
    <t>Грозде- 1-во качество</t>
  </si>
  <si>
    <t>Картофи пресни1-ви клас</t>
  </si>
  <si>
    <t>Патладжани1-ви клас</t>
  </si>
  <si>
    <t>Лимони1-ви клас</t>
  </si>
  <si>
    <t>Череши1-ви клас</t>
  </si>
  <si>
    <t>ОБЩО ЗА ОБОСОБЕНА ПОЗИЦИЯ № 4:</t>
  </si>
  <si>
    <t>Домати-полски - 1-ви клас</t>
  </si>
  <si>
    <t>Чушки Полски- 1-ви клас</t>
  </si>
  <si>
    <t>Базова цена в лева с вкл. ДДС</t>
  </si>
  <si>
    <t>Надценка в лева с вкл. ДДС</t>
  </si>
  <si>
    <t xml:space="preserve">Обща предлагана /определяема/цена в лв. с вкл. ДДС                                                               </t>
  </si>
  <si>
    <t>Краставици-полски - 1 ви клас</t>
  </si>
  <si>
    <t>Тиквички пресни 1-ви клас</t>
  </si>
  <si>
    <t xml:space="preserve">Име и фамилия  </t>
  </si>
  <si>
    <t xml:space="preserve">Дата </t>
  </si>
  <si>
    <t xml:space="preserve">Наименование на участника </t>
  </si>
  <si>
    <t>Пъпеши 1-ви клас</t>
  </si>
  <si>
    <t>Периодични доставки по предварителни заявки на хранителни продукти по обособени позиции до детски и социални заведенията на територията на община Априлци през 2016 – 2017 г.</t>
  </si>
  <si>
    <t>Образец № 2.4</t>
  </si>
  <si>
    <t>Длъжност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</si>
</sst>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7">
    <font>
      <sz val="10"/>
      <name val="Arial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1" fillId="0" borderId="1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right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3" xfId="1" applyFont="1" applyBorder="1" applyAlignment="1" applyProtection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3" borderId="1" xfId="0" applyFont="1" applyFill="1" applyBorder="1" applyAlignment="1">
      <alignment wrapText="1"/>
    </xf>
    <xf numFmtId="0" fontId="3" fillId="0" borderId="0" xfId="0" applyFont="1" applyAlignment="1"/>
    <xf numFmtId="165" fontId="1" fillId="0" borderId="1" xfId="1" applyNumberFormat="1" applyFont="1" applyBorder="1" applyAlignment="1" applyProtection="1">
      <alignment horizontal="right"/>
    </xf>
    <xf numFmtId="165" fontId="1" fillId="0" borderId="1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2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1" applyFont="1" applyFill="1" applyBorder="1" applyAlignment="1" applyProtection="1">
      <alignment horizontal="right"/>
    </xf>
    <xf numFmtId="165" fontId="1" fillId="0" borderId="1" xfId="0" applyNumberFormat="1" applyFont="1" applyFill="1" applyBorder="1"/>
    <xf numFmtId="165" fontId="1" fillId="0" borderId="1" xfId="1" applyNumberFormat="1" applyFont="1" applyFill="1" applyBorder="1" applyAlignment="1" applyProtection="1">
      <alignment horizontal="right"/>
    </xf>
    <xf numFmtId="0" fontId="1" fillId="0" borderId="0" xfId="0" applyFont="1" applyFill="1"/>
  </cellXfs>
  <cellStyles count="3">
    <cellStyle name="Normal_Sheet1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topLeftCell="A7" zoomScaleNormal="100" zoomScaleSheetLayoutView="100" workbookViewId="0">
      <selection activeCell="A19" sqref="A19:XFD22"/>
    </sheetView>
  </sheetViews>
  <sheetFormatPr defaultRowHeight="15.75"/>
  <cols>
    <col min="1" max="1" width="5.140625" style="11" customWidth="1"/>
    <col min="2" max="2" width="41.7109375" style="11" customWidth="1"/>
    <col min="3" max="3" width="8" style="11" customWidth="1"/>
    <col min="4" max="4" width="6.42578125" style="11" customWidth="1"/>
    <col min="5" max="5" width="8.42578125" style="11" bestFit="1" customWidth="1"/>
    <col min="6" max="6" width="9.28515625" style="11" bestFit="1" customWidth="1"/>
    <col min="7" max="7" width="8.42578125" style="11" bestFit="1" customWidth="1"/>
    <col min="8" max="8" width="8.42578125" style="13" bestFit="1" customWidth="1"/>
    <col min="9" max="9" width="13.7109375" style="13" bestFit="1" customWidth="1"/>
    <col min="10" max="10" width="13.85546875" style="11" bestFit="1" customWidth="1"/>
    <col min="11" max="16384" width="9.140625" style="11"/>
  </cols>
  <sheetData>
    <row r="1" spans="1:10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5.75" customHeight="1">
      <c r="A2" s="34" t="s">
        <v>21</v>
      </c>
      <c r="B2" s="34"/>
      <c r="C2" s="35"/>
      <c r="D2" s="35"/>
      <c r="E2" s="35"/>
      <c r="F2" s="35"/>
      <c r="G2" s="35"/>
      <c r="H2" s="35"/>
      <c r="I2" s="35"/>
      <c r="J2" s="35"/>
    </row>
    <row r="3" spans="1:10" s="1" customFormat="1" ht="15.75" customHeight="1">
      <c r="A3" s="34" t="s">
        <v>22</v>
      </c>
      <c r="B3" s="34"/>
      <c r="C3" s="35"/>
      <c r="D3" s="35"/>
      <c r="E3" s="35"/>
      <c r="F3" s="35"/>
      <c r="G3" s="35"/>
      <c r="H3" s="35"/>
      <c r="I3" s="35"/>
      <c r="J3" s="35"/>
    </row>
    <row r="4" spans="1:10" s="1" customFormat="1" ht="15.75" customHeight="1">
      <c r="A4" s="34" t="s">
        <v>23</v>
      </c>
      <c r="B4" s="34"/>
      <c r="C4" s="35"/>
      <c r="D4" s="35"/>
      <c r="E4" s="35"/>
      <c r="F4" s="35"/>
      <c r="G4" s="35"/>
      <c r="H4" s="35"/>
      <c r="I4" s="35"/>
      <c r="J4" s="35"/>
    </row>
    <row r="5" spans="1:10" s="1" customFormat="1" ht="15.75" customHeight="1">
      <c r="A5" s="34" t="s">
        <v>24</v>
      </c>
      <c r="B5" s="34"/>
      <c r="C5" s="35"/>
      <c r="D5" s="35"/>
      <c r="E5" s="35"/>
      <c r="F5" s="35"/>
      <c r="G5" s="35"/>
      <c r="H5" s="35"/>
      <c r="I5" s="35"/>
      <c r="J5" s="35"/>
    </row>
    <row r="6" spans="1:10" s="1" customFormat="1" ht="15.75" customHeight="1">
      <c r="A6" s="34" t="s">
        <v>25</v>
      </c>
      <c r="B6" s="34"/>
      <c r="C6" s="35"/>
      <c r="D6" s="35"/>
      <c r="E6" s="35"/>
      <c r="F6" s="35"/>
      <c r="G6" s="35"/>
      <c r="H6" s="35"/>
      <c r="I6" s="35"/>
      <c r="J6" s="35"/>
    </row>
    <row r="7" spans="1:10" s="1" customFormat="1" ht="15.75" customHeight="1">
      <c r="A7" s="34" t="s">
        <v>26</v>
      </c>
      <c r="B7" s="34"/>
      <c r="C7" s="35"/>
      <c r="D7" s="35"/>
      <c r="E7" s="35"/>
      <c r="F7" s="35"/>
      <c r="G7" s="35"/>
      <c r="H7" s="35"/>
      <c r="I7" s="35"/>
      <c r="J7" s="35"/>
    </row>
    <row r="8" spans="1:10" s="1" customFormat="1" ht="15.75" customHeight="1">
      <c r="A8" s="34" t="s">
        <v>27</v>
      </c>
      <c r="B8" s="34"/>
      <c r="C8" s="35"/>
      <c r="D8" s="35"/>
      <c r="E8" s="35"/>
      <c r="F8" s="35"/>
      <c r="G8" s="35"/>
      <c r="H8" s="35"/>
      <c r="I8" s="35"/>
      <c r="J8" s="35"/>
    </row>
    <row r="9" spans="1:10" s="1" customFormat="1" ht="15.75" customHeight="1">
      <c r="A9" s="34" t="s">
        <v>28</v>
      </c>
      <c r="B9" s="34"/>
      <c r="C9" s="35"/>
      <c r="D9" s="35"/>
      <c r="E9" s="35"/>
      <c r="F9" s="35"/>
      <c r="G9" s="35"/>
      <c r="H9" s="35"/>
      <c r="I9" s="35"/>
      <c r="J9" s="35"/>
    </row>
    <row r="10" spans="1:10" s="1" customFormat="1" ht="15.75" customHeight="1">
      <c r="A10" s="34" t="s">
        <v>29</v>
      </c>
      <c r="B10" s="34"/>
      <c r="C10" s="36"/>
      <c r="D10" s="35"/>
      <c r="E10" s="35"/>
      <c r="F10" s="35"/>
      <c r="G10" s="35"/>
      <c r="H10" s="35"/>
      <c r="I10" s="35"/>
      <c r="J10" s="35"/>
    </row>
    <row r="11" spans="1:10">
      <c r="A11" s="26"/>
      <c r="B11" s="26"/>
      <c r="C11" s="26"/>
      <c r="D11" s="26"/>
      <c r="E11" s="26"/>
      <c r="F11" s="26"/>
      <c r="G11" s="26"/>
      <c r="H11" s="26"/>
      <c r="I11" s="26"/>
    </row>
    <row r="12" spans="1:10" ht="15.75" customHeight="1">
      <c r="A12" s="26" t="s">
        <v>4</v>
      </c>
      <c r="B12" s="26"/>
      <c r="C12" s="26" t="s">
        <v>56</v>
      </c>
      <c r="D12" s="26"/>
      <c r="E12" s="26"/>
      <c r="F12" s="26"/>
      <c r="G12" s="26"/>
      <c r="H12" s="26"/>
      <c r="I12" s="26"/>
      <c r="J12" s="26"/>
    </row>
    <row r="13" spans="1:10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4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>
      <c r="A15" s="28" t="s">
        <v>5</v>
      </c>
      <c r="B15" s="28"/>
      <c r="C15" s="33" t="s">
        <v>6</v>
      </c>
      <c r="D15" s="33"/>
      <c r="E15" s="33"/>
      <c r="F15" s="33"/>
      <c r="G15" s="33"/>
      <c r="H15" s="33"/>
      <c r="I15" s="33"/>
      <c r="J15" s="33"/>
    </row>
    <row r="16" spans="1:10">
      <c r="A16" s="6"/>
      <c r="B16" s="6"/>
      <c r="C16" s="7"/>
      <c r="D16" s="7"/>
      <c r="E16" s="7"/>
      <c r="F16" s="7"/>
      <c r="G16" s="7"/>
      <c r="H16" s="7"/>
      <c r="I16" s="7"/>
    </row>
    <row r="17" spans="1:10" ht="160.5" customHeight="1">
      <c r="A17" s="2" t="s">
        <v>2</v>
      </c>
      <c r="B17" s="2" t="s">
        <v>3</v>
      </c>
      <c r="C17" s="2" t="s">
        <v>1</v>
      </c>
      <c r="D17" s="3" t="s">
        <v>20</v>
      </c>
      <c r="E17" s="3" t="s">
        <v>47</v>
      </c>
      <c r="F17" s="3" t="s">
        <v>48</v>
      </c>
      <c r="G17" s="10" t="s">
        <v>35</v>
      </c>
      <c r="H17" s="10" t="s">
        <v>31</v>
      </c>
      <c r="I17" s="10" t="s">
        <v>30</v>
      </c>
      <c r="J17" s="10" t="s">
        <v>49</v>
      </c>
    </row>
    <row r="18" spans="1:10" s="12" customFormat="1" ht="15.75" customHeight="1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s="42" customFormat="1" ht="15.75" customHeight="1">
      <c r="A19" s="37">
        <v>1</v>
      </c>
      <c r="B19" s="38" t="s">
        <v>37</v>
      </c>
      <c r="C19" s="37" t="s">
        <v>0</v>
      </c>
      <c r="D19" s="39">
        <v>500</v>
      </c>
      <c r="E19" s="40">
        <v>1.2</v>
      </c>
      <c r="F19" s="40"/>
      <c r="G19" s="41">
        <f>SUM(E19:F19)</f>
        <v>1.2</v>
      </c>
      <c r="H19" s="40">
        <f>G19/1.2</f>
        <v>1</v>
      </c>
      <c r="I19" s="40">
        <f>D19*H19</f>
        <v>500</v>
      </c>
      <c r="J19" s="40">
        <f>I19*1.2</f>
        <v>600</v>
      </c>
    </row>
    <row r="20" spans="1:10" s="42" customFormat="1" ht="15.75" customHeight="1">
      <c r="A20" s="37">
        <v>2</v>
      </c>
      <c r="B20" s="38" t="s">
        <v>38</v>
      </c>
      <c r="C20" s="37" t="s">
        <v>0</v>
      </c>
      <c r="D20" s="39">
        <v>1000</v>
      </c>
      <c r="E20" s="40">
        <v>1.1000000000000001</v>
      </c>
      <c r="F20" s="40"/>
      <c r="G20" s="41">
        <f>SUM(E20:F20)</f>
        <v>1.1000000000000001</v>
      </c>
      <c r="H20" s="40">
        <f>G20/1.2</f>
        <v>0.91666666666666674</v>
      </c>
      <c r="I20" s="40">
        <f>D20*H20</f>
        <v>916.66666666666674</v>
      </c>
      <c r="J20" s="40">
        <f>I20*1.2</f>
        <v>1100</v>
      </c>
    </row>
    <row r="21" spans="1:10" s="42" customFormat="1">
      <c r="A21" s="37">
        <v>3</v>
      </c>
      <c r="B21" s="38" t="s">
        <v>39</v>
      </c>
      <c r="C21" s="37" t="s">
        <v>0</v>
      </c>
      <c r="D21" s="39">
        <v>200</v>
      </c>
      <c r="E21" s="40">
        <v>1.5</v>
      </c>
      <c r="F21" s="40"/>
      <c r="G21" s="41">
        <f>SUM(E21:F21)</f>
        <v>1.5</v>
      </c>
      <c r="H21" s="40">
        <f>G21/1.2</f>
        <v>1.25</v>
      </c>
      <c r="I21" s="40">
        <f>D21*H21</f>
        <v>250</v>
      </c>
      <c r="J21" s="40">
        <f>I21*1.2</f>
        <v>300</v>
      </c>
    </row>
    <row r="22" spans="1:10" s="42" customFormat="1">
      <c r="A22" s="37">
        <v>4</v>
      </c>
      <c r="B22" s="38" t="s">
        <v>43</v>
      </c>
      <c r="C22" s="37" t="s">
        <v>0</v>
      </c>
      <c r="D22" s="39">
        <v>100</v>
      </c>
      <c r="E22" s="40">
        <v>2.4</v>
      </c>
      <c r="F22" s="40"/>
      <c r="G22" s="41">
        <f>SUM(E22:F22)</f>
        <v>2.4</v>
      </c>
      <c r="H22" s="40">
        <f>G22/1.2</f>
        <v>2</v>
      </c>
      <c r="I22" s="40">
        <f>D22*H22</f>
        <v>200</v>
      </c>
      <c r="J22" s="40">
        <f>I22*1.2</f>
        <v>240</v>
      </c>
    </row>
    <row r="23" spans="1:10">
      <c r="A23" s="15">
        <v>5</v>
      </c>
      <c r="B23" s="14" t="s">
        <v>7</v>
      </c>
      <c r="C23" s="8" t="s">
        <v>0</v>
      </c>
      <c r="D23" s="9">
        <v>1570</v>
      </c>
      <c r="E23" s="20">
        <v>0.85</v>
      </c>
      <c r="F23" s="20"/>
      <c r="G23" s="20">
        <f>SUM(E23:F23)</f>
        <v>0.85</v>
      </c>
      <c r="H23" s="21">
        <f>G23/1.2</f>
        <v>0.70833333333333337</v>
      </c>
      <c r="I23" s="21">
        <f>D23*H23</f>
        <v>1112.0833333333335</v>
      </c>
      <c r="J23" s="21">
        <f>I23*1.2</f>
        <v>1334.5000000000002</v>
      </c>
    </row>
    <row r="24" spans="1:10">
      <c r="A24" s="15">
        <v>6</v>
      </c>
      <c r="B24" s="18" t="s">
        <v>8</v>
      </c>
      <c r="C24" s="8" t="s">
        <v>0</v>
      </c>
      <c r="D24" s="9">
        <v>400</v>
      </c>
      <c r="E24" s="20">
        <v>2.2000000000000002</v>
      </c>
      <c r="F24" s="20"/>
      <c r="G24" s="20">
        <f t="shared" ref="G24:G39" si="0">SUM(E24:F24)</f>
        <v>2.2000000000000002</v>
      </c>
      <c r="H24" s="21">
        <f t="shared" ref="H24:H39" si="1">G24/1.2</f>
        <v>1.8333333333333335</v>
      </c>
      <c r="I24" s="21">
        <f t="shared" ref="I24:I39" si="2">D24*H24</f>
        <v>733.33333333333337</v>
      </c>
      <c r="J24" s="21">
        <f t="shared" ref="J24:J39" si="3">I24*1.2</f>
        <v>880</v>
      </c>
    </row>
    <row r="25" spans="1:10">
      <c r="A25" s="15">
        <v>7</v>
      </c>
      <c r="B25" s="18" t="s">
        <v>9</v>
      </c>
      <c r="C25" s="8" t="s">
        <v>0</v>
      </c>
      <c r="D25" s="9">
        <v>800</v>
      </c>
      <c r="E25" s="20">
        <v>0.8</v>
      </c>
      <c r="F25" s="20"/>
      <c r="G25" s="20">
        <f t="shared" si="0"/>
        <v>0.8</v>
      </c>
      <c r="H25" s="21">
        <f t="shared" si="1"/>
        <v>0.66666666666666674</v>
      </c>
      <c r="I25" s="21">
        <f t="shared" si="2"/>
        <v>533.33333333333337</v>
      </c>
      <c r="J25" s="21">
        <f t="shared" si="3"/>
        <v>640</v>
      </c>
    </row>
    <row r="26" spans="1:10">
      <c r="A26" s="15">
        <v>8</v>
      </c>
      <c r="B26" s="18" t="s">
        <v>10</v>
      </c>
      <c r="C26" s="8" t="s">
        <v>0</v>
      </c>
      <c r="D26" s="9">
        <v>3620</v>
      </c>
      <c r="E26" s="20">
        <v>0.6</v>
      </c>
      <c r="F26" s="20"/>
      <c r="G26" s="20">
        <f t="shared" si="0"/>
        <v>0.6</v>
      </c>
      <c r="H26" s="21">
        <f t="shared" si="1"/>
        <v>0.5</v>
      </c>
      <c r="I26" s="21">
        <f t="shared" si="2"/>
        <v>1810</v>
      </c>
      <c r="J26" s="21">
        <f t="shared" si="3"/>
        <v>2172</v>
      </c>
    </row>
    <row r="27" spans="1:10">
      <c r="A27" s="15">
        <v>9</v>
      </c>
      <c r="B27" s="18" t="s">
        <v>11</v>
      </c>
      <c r="C27" s="8" t="s">
        <v>0</v>
      </c>
      <c r="D27" s="9">
        <v>400</v>
      </c>
      <c r="E27" s="20">
        <v>1.24</v>
      </c>
      <c r="F27" s="20"/>
      <c r="G27" s="20">
        <f t="shared" si="0"/>
        <v>1.24</v>
      </c>
      <c r="H27" s="21">
        <f t="shared" si="1"/>
        <v>1.0333333333333334</v>
      </c>
      <c r="I27" s="21">
        <f t="shared" si="2"/>
        <v>413.33333333333337</v>
      </c>
      <c r="J27" s="21">
        <f t="shared" si="3"/>
        <v>496</v>
      </c>
    </row>
    <row r="28" spans="1:10">
      <c r="A28" s="15">
        <v>10</v>
      </c>
      <c r="B28" s="18" t="s">
        <v>12</v>
      </c>
      <c r="C28" s="8" t="s">
        <v>0</v>
      </c>
      <c r="D28" s="9">
        <v>449</v>
      </c>
      <c r="E28" s="20">
        <v>1.34</v>
      </c>
      <c r="F28" s="20"/>
      <c r="G28" s="20">
        <f t="shared" si="0"/>
        <v>1.34</v>
      </c>
      <c r="H28" s="21">
        <f t="shared" si="1"/>
        <v>1.1166666666666667</v>
      </c>
      <c r="I28" s="21">
        <f t="shared" si="2"/>
        <v>501.38333333333333</v>
      </c>
      <c r="J28" s="21">
        <f t="shared" si="3"/>
        <v>601.66</v>
      </c>
    </row>
    <row r="29" spans="1:10">
      <c r="A29" s="15">
        <v>11</v>
      </c>
      <c r="B29" s="18" t="s">
        <v>13</v>
      </c>
      <c r="C29" s="8" t="s">
        <v>0</v>
      </c>
      <c r="D29" s="9">
        <v>520</v>
      </c>
      <c r="E29" s="20">
        <v>2</v>
      </c>
      <c r="F29" s="20"/>
      <c r="G29" s="20">
        <f t="shared" si="0"/>
        <v>2</v>
      </c>
      <c r="H29" s="21">
        <f t="shared" si="1"/>
        <v>1.6666666666666667</v>
      </c>
      <c r="I29" s="21">
        <f t="shared" si="2"/>
        <v>866.66666666666674</v>
      </c>
      <c r="J29" s="21">
        <f t="shared" si="3"/>
        <v>1040</v>
      </c>
    </row>
    <row r="30" spans="1:10">
      <c r="A30" s="15">
        <v>12</v>
      </c>
      <c r="B30" s="18" t="s">
        <v>15</v>
      </c>
      <c r="C30" s="8" t="s">
        <v>0</v>
      </c>
      <c r="D30" s="9">
        <v>100</v>
      </c>
      <c r="E30" s="20">
        <v>2</v>
      </c>
      <c r="F30" s="20"/>
      <c r="G30" s="20">
        <f t="shared" si="0"/>
        <v>2</v>
      </c>
      <c r="H30" s="21">
        <f t="shared" si="1"/>
        <v>1.6666666666666667</v>
      </c>
      <c r="I30" s="21">
        <f t="shared" si="2"/>
        <v>166.66666666666669</v>
      </c>
      <c r="J30" s="21">
        <f t="shared" si="3"/>
        <v>200.00000000000003</v>
      </c>
    </row>
    <row r="31" spans="1:10">
      <c r="A31" s="15">
        <v>13</v>
      </c>
      <c r="B31" s="18" t="s">
        <v>50</v>
      </c>
      <c r="C31" s="8" t="s">
        <v>0</v>
      </c>
      <c r="D31" s="9">
        <v>300</v>
      </c>
      <c r="E31" s="20">
        <v>1.2</v>
      </c>
      <c r="F31" s="20"/>
      <c r="G31" s="20">
        <f t="shared" si="0"/>
        <v>1.2</v>
      </c>
      <c r="H31" s="21">
        <f t="shared" si="1"/>
        <v>1</v>
      </c>
      <c r="I31" s="21">
        <f t="shared" si="2"/>
        <v>300</v>
      </c>
      <c r="J31" s="21">
        <f t="shared" si="3"/>
        <v>360</v>
      </c>
    </row>
    <row r="32" spans="1:10">
      <c r="A32" s="15">
        <v>14</v>
      </c>
      <c r="B32" s="18" t="s">
        <v>45</v>
      </c>
      <c r="C32" s="8" t="s">
        <v>0</v>
      </c>
      <c r="D32" s="9">
        <v>300</v>
      </c>
      <c r="E32" s="20">
        <v>1.5</v>
      </c>
      <c r="F32" s="20"/>
      <c r="G32" s="20">
        <f t="shared" si="0"/>
        <v>1.5</v>
      </c>
      <c r="H32" s="21">
        <f t="shared" si="1"/>
        <v>1.25</v>
      </c>
      <c r="I32" s="21">
        <f t="shared" si="2"/>
        <v>375</v>
      </c>
      <c r="J32" s="21">
        <f t="shared" si="3"/>
        <v>450</v>
      </c>
    </row>
    <row r="33" spans="1:10">
      <c r="A33" s="15">
        <v>15</v>
      </c>
      <c r="B33" s="18" t="s">
        <v>46</v>
      </c>
      <c r="C33" s="8" t="s">
        <v>0</v>
      </c>
      <c r="D33" s="9">
        <v>720</v>
      </c>
      <c r="E33" s="20">
        <v>2.04</v>
      </c>
      <c r="F33" s="20"/>
      <c r="G33" s="20">
        <f t="shared" si="0"/>
        <v>2.04</v>
      </c>
      <c r="H33" s="21">
        <f t="shared" si="1"/>
        <v>1.7000000000000002</v>
      </c>
      <c r="I33" s="21">
        <f t="shared" si="2"/>
        <v>1224.0000000000002</v>
      </c>
      <c r="J33" s="21">
        <f t="shared" si="3"/>
        <v>1468.8000000000002</v>
      </c>
    </row>
    <row r="34" spans="1:10">
      <c r="A34" s="15">
        <v>16</v>
      </c>
      <c r="B34" s="18" t="s">
        <v>55</v>
      </c>
      <c r="C34" s="8" t="s">
        <v>0</v>
      </c>
      <c r="D34" s="9">
        <v>250</v>
      </c>
      <c r="E34" s="20">
        <v>0.96</v>
      </c>
      <c r="F34" s="20"/>
      <c r="G34" s="20">
        <f t="shared" si="0"/>
        <v>0.96</v>
      </c>
      <c r="H34" s="21">
        <f t="shared" si="1"/>
        <v>0.8</v>
      </c>
      <c r="I34" s="21">
        <f t="shared" si="2"/>
        <v>200</v>
      </c>
      <c r="J34" s="21">
        <f t="shared" si="3"/>
        <v>240</v>
      </c>
    </row>
    <row r="35" spans="1:10">
      <c r="A35" s="15">
        <v>17</v>
      </c>
      <c r="B35" s="18" t="s">
        <v>17</v>
      </c>
      <c r="C35" s="8" t="s">
        <v>0</v>
      </c>
      <c r="D35" s="9">
        <v>50</v>
      </c>
      <c r="E35" s="20">
        <v>1.2</v>
      </c>
      <c r="F35" s="20"/>
      <c r="G35" s="20">
        <f t="shared" si="0"/>
        <v>1.2</v>
      </c>
      <c r="H35" s="21">
        <f t="shared" si="1"/>
        <v>1</v>
      </c>
      <c r="I35" s="21">
        <f t="shared" si="2"/>
        <v>50</v>
      </c>
      <c r="J35" s="21">
        <f t="shared" si="3"/>
        <v>60</v>
      </c>
    </row>
    <row r="36" spans="1:10">
      <c r="A36" s="15">
        <v>18</v>
      </c>
      <c r="B36" s="18" t="s">
        <v>51</v>
      </c>
      <c r="C36" s="8" t="s">
        <v>0</v>
      </c>
      <c r="D36" s="9">
        <v>110</v>
      </c>
      <c r="E36" s="20">
        <v>0.8</v>
      </c>
      <c r="F36" s="20"/>
      <c r="G36" s="20">
        <f t="shared" si="0"/>
        <v>0.8</v>
      </c>
      <c r="H36" s="21">
        <f t="shared" si="1"/>
        <v>0.66666666666666674</v>
      </c>
      <c r="I36" s="21">
        <f t="shared" si="2"/>
        <v>73.333333333333343</v>
      </c>
      <c r="J36" s="21">
        <f t="shared" si="3"/>
        <v>88.000000000000014</v>
      </c>
    </row>
    <row r="37" spans="1:10">
      <c r="A37" s="15">
        <v>19</v>
      </c>
      <c r="B37" s="18" t="s">
        <v>14</v>
      </c>
      <c r="C37" s="8" t="s">
        <v>0</v>
      </c>
      <c r="D37" s="9">
        <v>1</v>
      </c>
      <c r="E37" s="20">
        <v>3.6</v>
      </c>
      <c r="F37" s="20"/>
      <c r="G37" s="20">
        <f t="shared" si="0"/>
        <v>3.6</v>
      </c>
      <c r="H37" s="21">
        <f t="shared" si="1"/>
        <v>3</v>
      </c>
      <c r="I37" s="21">
        <f t="shared" si="2"/>
        <v>3</v>
      </c>
      <c r="J37" s="21">
        <f t="shared" si="3"/>
        <v>3.5999999999999996</v>
      </c>
    </row>
    <row r="38" spans="1:10">
      <c r="A38" s="15">
        <v>20</v>
      </c>
      <c r="B38" s="18" t="s">
        <v>19</v>
      </c>
      <c r="C38" s="8" t="s">
        <v>0</v>
      </c>
      <c r="D38" s="9">
        <v>50</v>
      </c>
      <c r="E38" s="20">
        <v>1.8</v>
      </c>
      <c r="F38" s="20"/>
      <c r="G38" s="20">
        <f t="shared" si="0"/>
        <v>1.8</v>
      </c>
      <c r="H38" s="21">
        <f t="shared" si="1"/>
        <v>1.5</v>
      </c>
      <c r="I38" s="21">
        <f t="shared" si="2"/>
        <v>75</v>
      </c>
      <c r="J38" s="21">
        <f t="shared" si="3"/>
        <v>90</v>
      </c>
    </row>
    <row r="39" spans="1:10">
      <c r="A39" s="15">
        <v>21</v>
      </c>
      <c r="B39" s="18" t="s">
        <v>18</v>
      </c>
      <c r="C39" s="8" t="s">
        <v>0</v>
      </c>
      <c r="D39" s="9">
        <v>500</v>
      </c>
      <c r="E39" s="20">
        <v>0.3</v>
      </c>
      <c r="F39" s="20"/>
      <c r="G39" s="20">
        <f t="shared" si="0"/>
        <v>0.3</v>
      </c>
      <c r="H39" s="21">
        <f t="shared" si="1"/>
        <v>0.25</v>
      </c>
      <c r="I39" s="21">
        <f t="shared" si="2"/>
        <v>125</v>
      </c>
      <c r="J39" s="21">
        <f t="shared" si="3"/>
        <v>150</v>
      </c>
    </row>
    <row r="40" spans="1:10">
      <c r="A40" s="27" t="s">
        <v>33</v>
      </c>
      <c r="B40" s="27"/>
      <c r="C40" s="27"/>
      <c r="D40" s="27"/>
      <c r="E40" s="27"/>
      <c r="F40" s="27"/>
      <c r="G40" s="27"/>
      <c r="H40" s="27"/>
      <c r="I40" s="21">
        <f>SUM(I23:I39)</f>
        <v>8562.1333333333332</v>
      </c>
      <c r="J40" s="21">
        <f>SUM(J23:J39)</f>
        <v>10274.56</v>
      </c>
    </row>
    <row r="41" spans="1:10" ht="15.75" customHeight="1">
      <c r="A41" s="29" t="s">
        <v>32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5.75" customHeight="1">
      <c r="A42" s="8">
        <v>1</v>
      </c>
      <c r="B42" s="14" t="s">
        <v>7</v>
      </c>
      <c r="C42" s="8" t="s">
        <v>0</v>
      </c>
      <c r="D42" s="9">
        <v>300</v>
      </c>
      <c r="E42" s="21">
        <v>0.85</v>
      </c>
      <c r="F42" s="21"/>
      <c r="G42" s="20">
        <f t="shared" ref="G42" si="4">SUM(E42:F42)</f>
        <v>0.85</v>
      </c>
      <c r="H42" s="21">
        <f t="shared" ref="H42:H64" si="5">G42/1.2</f>
        <v>0.70833333333333337</v>
      </c>
      <c r="I42" s="21">
        <f t="shared" ref="I42" si="6">D42*H42</f>
        <v>212.5</v>
      </c>
      <c r="J42" s="21">
        <f t="shared" ref="J42:J64" si="7">I42*1.2</f>
        <v>255</v>
      </c>
    </row>
    <row r="43" spans="1:10" ht="15.75" customHeight="1">
      <c r="A43" s="8">
        <v>2</v>
      </c>
      <c r="B43" s="14" t="s">
        <v>8</v>
      </c>
      <c r="C43" s="8" t="s">
        <v>0</v>
      </c>
      <c r="D43" s="9">
        <v>1500</v>
      </c>
      <c r="E43" s="21">
        <v>2.2000000000000002</v>
      </c>
      <c r="F43" s="21"/>
      <c r="G43" s="20">
        <f t="shared" ref="G43:G64" si="8">SUM(E43:F43)</f>
        <v>2.2000000000000002</v>
      </c>
      <c r="H43" s="21">
        <f t="shared" si="5"/>
        <v>1.8333333333333335</v>
      </c>
      <c r="I43" s="21">
        <f t="shared" ref="I43:I64" si="9">D43*H43</f>
        <v>2750</v>
      </c>
      <c r="J43" s="21">
        <f t="shared" si="7"/>
        <v>3300</v>
      </c>
    </row>
    <row r="44" spans="1:10" ht="15.75" customHeight="1">
      <c r="A44" s="8">
        <v>3</v>
      </c>
      <c r="B44" s="14" t="s">
        <v>9</v>
      </c>
      <c r="C44" s="8" t="s">
        <v>0</v>
      </c>
      <c r="D44" s="9">
        <v>400</v>
      </c>
      <c r="E44" s="21">
        <v>0.8</v>
      </c>
      <c r="F44" s="21"/>
      <c r="G44" s="20">
        <f t="shared" si="8"/>
        <v>0.8</v>
      </c>
      <c r="H44" s="21">
        <f t="shared" si="5"/>
        <v>0.66666666666666674</v>
      </c>
      <c r="I44" s="21">
        <f t="shared" si="9"/>
        <v>266.66666666666669</v>
      </c>
      <c r="J44" s="21">
        <f t="shared" si="7"/>
        <v>320</v>
      </c>
    </row>
    <row r="45" spans="1:10" ht="15.75" customHeight="1">
      <c r="A45" s="8">
        <v>4</v>
      </c>
      <c r="B45" s="14" t="s">
        <v>10</v>
      </c>
      <c r="C45" s="8" t="s">
        <v>0</v>
      </c>
      <c r="D45" s="9">
        <v>1000</v>
      </c>
      <c r="E45" s="21">
        <v>0.6</v>
      </c>
      <c r="F45" s="21"/>
      <c r="G45" s="20">
        <f t="shared" si="8"/>
        <v>0.6</v>
      </c>
      <c r="H45" s="21">
        <f t="shared" si="5"/>
        <v>0.5</v>
      </c>
      <c r="I45" s="21">
        <f t="shared" si="9"/>
        <v>500</v>
      </c>
      <c r="J45" s="21">
        <f t="shared" si="7"/>
        <v>600</v>
      </c>
    </row>
    <row r="46" spans="1:10" ht="15.75" customHeight="1">
      <c r="A46" s="8">
        <v>5</v>
      </c>
      <c r="B46" s="14" t="s">
        <v>37</v>
      </c>
      <c r="C46" s="8" t="s">
        <v>0</v>
      </c>
      <c r="D46" s="9">
        <v>500</v>
      </c>
      <c r="E46" s="21">
        <v>1.2</v>
      </c>
      <c r="F46" s="21"/>
      <c r="G46" s="20">
        <f t="shared" si="8"/>
        <v>1.2</v>
      </c>
      <c r="H46" s="21">
        <f t="shared" si="5"/>
        <v>1</v>
      </c>
      <c r="I46" s="21">
        <f t="shared" si="9"/>
        <v>500</v>
      </c>
      <c r="J46" s="21">
        <f t="shared" si="7"/>
        <v>600</v>
      </c>
    </row>
    <row r="47" spans="1:10" ht="15.75" customHeight="1">
      <c r="A47" s="8">
        <v>6</v>
      </c>
      <c r="B47" s="14" t="s">
        <v>38</v>
      </c>
      <c r="C47" s="8" t="s">
        <v>0</v>
      </c>
      <c r="D47" s="9">
        <v>1000</v>
      </c>
      <c r="E47" s="21">
        <v>1.1000000000000001</v>
      </c>
      <c r="F47" s="21"/>
      <c r="G47" s="20">
        <f t="shared" si="8"/>
        <v>1.1000000000000001</v>
      </c>
      <c r="H47" s="21">
        <f t="shared" si="5"/>
        <v>0.91666666666666674</v>
      </c>
      <c r="I47" s="21">
        <f t="shared" si="9"/>
        <v>916.66666666666674</v>
      </c>
      <c r="J47" s="21">
        <f t="shared" si="7"/>
        <v>1100</v>
      </c>
    </row>
    <row r="48" spans="1:10" ht="15.75" customHeight="1">
      <c r="A48" s="8">
        <v>7</v>
      </c>
      <c r="B48" s="14" t="s">
        <v>11</v>
      </c>
      <c r="C48" s="8" t="s">
        <v>0</v>
      </c>
      <c r="D48" s="9">
        <v>2000</v>
      </c>
      <c r="E48" s="21">
        <v>1.2</v>
      </c>
      <c r="F48" s="21"/>
      <c r="G48" s="20">
        <f t="shared" si="8"/>
        <v>1.2</v>
      </c>
      <c r="H48" s="21">
        <f t="shared" si="5"/>
        <v>1</v>
      </c>
      <c r="I48" s="21">
        <f t="shared" si="9"/>
        <v>2000</v>
      </c>
      <c r="J48" s="21">
        <f t="shared" si="7"/>
        <v>2400</v>
      </c>
    </row>
    <row r="49" spans="1:10" ht="16.5" customHeight="1">
      <c r="A49" s="8">
        <v>8</v>
      </c>
      <c r="B49" s="14" t="s">
        <v>12</v>
      </c>
      <c r="C49" s="8" t="s">
        <v>0</v>
      </c>
      <c r="D49" s="9">
        <v>250</v>
      </c>
      <c r="E49" s="21">
        <v>1.34</v>
      </c>
      <c r="F49" s="21"/>
      <c r="G49" s="20">
        <f t="shared" si="8"/>
        <v>1.34</v>
      </c>
      <c r="H49" s="21">
        <f t="shared" si="5"/>
        <v>1.1166666666666667</v>
      </c>
      <c r="I49" s="21">
        <f t="shared" si="9"/>
        <v>279.16666666666669</v>
      </c>
      <c r="J49" s="21">
        <f t="shared" si="7"/>
        <v>335</v>
      </c>
    </row>
    <row r="50" spans="1:10">
      <c r="A50" s="8">
        <v>9</v>
      </c>
      <c r="B50" s="14" t="s">
        <v>13</v>
      </c>
      <c r="C50" s="8" t="s">
        <v>0</v>
      </c>
      <c r="D50" s="9">
        <v>250</v>
      </c>
      <c r="E50" s="21">
        <v>2</v>
      </c>
      <c r="F50" s="21"/>
      <c r="G50" s="20">
        <f t="shared" si="8"/>
        <v>2</v>
      </c>
      <c r="H50" s="21">
        <f t="shared" si="5"/>
        <v>1.6666666666666667</v>
      </c>
      <c r="I50" s="21">
        <f t="shared" si="9"/>
        <v>416.66666666666669</v>
      </c>
      <c r="J50" s="21">
        <f t="shared" si="7"/>
        <v>500</v>
      </c>
    </row>
    <row r="51" spans="1:10">
      <c r="A51" s="8">
        <v>10</v>
      </c>
      <c r="B51" s="18" t="s">
        <v>15</v>
      </c>
      <c r="C51" s="8" t="s">
        <v>0</v>
      </c>
      <c r="D51" s="9">
        <v>300</v>
      </c>
      <c r="E51" s="21">
        <v>2</v>
      </c>
      <c r="F51" s="21"/>
      <c r="G51" s="20">
        <f t="shared" si="8"/>
        <v>2</v>
      </c>
      <c r="H51" s="21">
        <f t="shared" si="5"/>
        <v>1.6666666666666667</v>
      </c>
      <c r="I51" s="21">
        <f t="shared" si="9"/>
        <v>500</v>
      </c>
      <c r="J51" s="21">
        <f t="shared" si="7"/>
        <v>600</v>
      </c>
    </row>
    <row r="52" spans="1:10">
      <c r="A52" s="8">
        <v>11</v>
      </c>
      <c r="B52" s="14" t="s">
        <v>16</v>
      </c>
      <c r="C52" s="8" t="s">
        <v>0</v>
      </c>
      <c r="D52" s="9">
        <v>150</v>
      </c>
      <c r="E52" s="21">
        <v>2.16</v>
      </c>
      <c r="F52" s="21"/>
      <c r="G52" s="20">
        <f t="shared" si="8"/>
        <v>2.16</v>
      </c>
      <c r="H52" s="21">
        <f t="shared" si="5"/>
        <v>1.8000000000000003</v>
      </c>
      <c r="I52" s="21">
        <f t="shared" si="9"/>
        <v>270.00000000000006</v>
      </c>
      <c r="J52" s="21">
        <f t="shared" si="7"/>
        <v>324.00000000000006</v>
      </c>
    </row>
    <row r="53" spans="1:10">
      <c r="A53" s="8">
        <v>12</v>
      </c>
      <c r="B53" s="14" t="s">
        <v>55</v>
      </c>
      <c r="C53" s="8" t="s">
        <v>0</v>
      </c>
      <c r="D53" s="9">
        <v>500</v>
      </c>
      <c r="E53" s="21">
        <v>0.96</v>
      </c>
      <c r="F53" s="21"/>
      <c r="G53" s="20">
        <f t="shared" si="8"/>
        <v>0.96</v>
      </c>
      <c r="H53" s="21">
        <f t="shared" si="5"/>
        <v>0.8</v>
      </c>
      <c r="I53" s="21">
        <f t="shared" si="9"/>
        <v>400</v>
      </c>
      <c r="J53" s="21">
        <f t="shared" si="7"/>
        <v>480</v>
      </c>
    </row>
    <row r="54" spans="1:10">
      <c r="A54" s="8">
        <v>13</v>
      </c>
      <c r="B54" s="14" t="s">
        <v>17</v>
      </c>
      <c r="C54" s="8" t="s">
        <v>0</v>
      </c>
      <c r="D54" s="9">
        <v>500</v>
      </c>
      <c r="E54" s="21">
        <v>1.2</v>
      </c>
      <c r="F54" s="21"/>
      <c r="G54" s="20">
        <f t="shared" si="8"/>
        <v>1.2</v>
      </c>
      <c r="H54" s="21">
        <f t="shared" si="5"/>
        <v>1</v>
      </c>
      <c r="I54" s="21">
        <f t="shared" si="9"/>
        <v>500</v>
      </c>
      <c r="J54" s="21">
        <f t="shared" si="7"/>
        <v>600</v>
      </c>
    </row>
    <row r="55" spans="1:10">
      <c r="A55" s="8">
        <v>14</v>
      </c>
      <c r="B55" s="14" t="s">
        <v>39</v>
      </c>
      <c r="C55" s="8" t="s">
        <v>0</v>
      </c>
      <c r="D55" s="9">
        <v>200</v>
      </c>
      <c r="E55" s="21">
        <v>1.5</v>
      </c>
      <c r="F55" s="21"/>
      <c r="G55" s="20">
        <f t="shared" si="8"/>
        <v>1.5</v>
      </c>
      <c r="H55" s="21">
        <f t="shared" si="5"/>
        <v>1.25</v>
      </c>
      <c r="I55" s="21">
        <f t="shared" si="9"/>
        <v>250</v>
      </c>
      <c r="J55" s="21">
        <f t="shared" si="7"/>
        <v>300</v>
      </c>
    </row>
    <row r="56" spans="1:10">
      <c r="A56" s="8">
        <v>15</v>
      </c>
      <c r="B56" s="14" t="s">
        <v>40</v>
      </c>
      <c r="C56" s="8" t="s">
        <v>0</v>
      </c>
      <c r="D56" s="9">
        <v>100</v>
      </c>
      <c r="E56" s="21">
        <v>1.5</v>
      </c>
      <c r="F56" s="21"/>
      <c r="G56" s="20">
        <f t="shared" si="8"/>
        <v>1.5</v>
      </c>
      <c r="H56" s="21">
        <f t="shared" si="5"/>
        <v>1.25</v>
      </c>
      <c r="I56" s="21">
        <f t="shared" si="9"/>
        <v>125</v>
      </c>
      <c r="J56" s="21">
        <f t="shared" si="7"/>
        <v>150</v>
      </c>
    </row>
    <row r="57" spans="1:10">
      <c r="A57" s="8">
        <v>16</v>
      </c>
      <c r="B57" s="14" t="s">
        <v>41</v>
      </c>
      <c r="C57" s="8" t="s">
        <v>0</v>
      </c>
      <c r="D57" s="9">
        <v>50</v>
      </c>
      <c r="E57" s="21">
        <v>3.06</v>
      </c>
      <c r="F57" s="21"/>
      <c r="G57" s="20">
        <f t="shared" si="8"/>
        <v>3.06</v>
      </c>
      <c r="H57" s="21">
        <f t="shared" si="5"/>
        <v>2.5500000000000003</v>
      </c>
      <c r="I57" s="21">
        <f t="shared" si="9"/>
        <v>127.50000000000001</v>
      </c>
      <c r="J57" s="21">
        <f t="shared" si="7"/>
        <v>153</v>
      </c>
    </row>
    <row r="58" spans="1:10">
      <c r="A58" s="8">
        <v>17</v>
      </c>
      <c r="B58" s="18" t="s">
        <v>50</v>
      </c>
      <c r="C58" s="8" t="s">
        <v>0</v>
      </c>
      <c r="D58" s="9">
        <v>300</v>
      </c>
      <c r="E58" s="21">
        <v>1.2</v>
      </c>
      <c r="F58" s="21"/>
      <c r="G58" s="20">
        <f t="shared" si="8"/>
        <v>1.2</v>
      </c>
      <c r="H58" s="21">
        <f t="shared" si="5"/>
        <v>1</v>
      </c>
      <c r="I58" s="21">
        <f t="shared" si="9"/>
        <v>300</v>
      </c>
      <c r="J58" s="21">
        <f t="shared" si="7"/>
        <v>360</v>
      </c>
    </row>
    <row r="59" spans="1:10">
      <c r="A59" s="8">
        <v>18</v>
      </c>
      <c r="B59" s="18" t="s">
        <v>45</v>
      </c>
      <c r="C59" s="8" t="s">
        <v>0</v>
      </c>
      <c r="D59" s="9">
        <v>300</v>
      </c>
      <c r="E59" s="21">
        <v>1.5</v>
      </c>
      <c r="F59" s="21"/>
      <c r="G59" s="20">
        <f t="shared" si="8"/>
        <v>1.5</v>
      </c>
      <c r="H59" s="21">
        <f t="shared" si="5"/>
        <v>1.25</v>
      </c>
      <c r="I59" s="21">
        <f t="shared" si="9"/>
        <v>375</v>
      </c>
      <c r="J59" s="21">
        <f t="shared" si="7"/>
        <v>450</v>
      </c>
    </row>
    <row r="60" spans="1:10">
      <c r="A60" s="8">
        <v>19</v>
      </c>
      <c r="B60" s="14" t="s">
        <v>51</v>
      </c>
      <c r="C60" s="8" t="s">
        <v>0</v>
      </c>
      <c r="D60" s="9">
        <v>150</v>
      </c>
      <c r="E60" s="21">
        <v>0.8</v>
      </c>
      <c r="F60" s="21"/>
      <c r="G60" s="20">
        <f t="shared" si="8"/>
        <v>0.8</v>
      </c>
      <c r="H60" s="21">
        <f t="shared" si="5"/>
        <v>0.66666666666666674</v>
      </c>
      <c r="I60" s="21">
        <f t="shared" si="9"/>
        <v>100.00000000000001</v>
      </c>
      <c r="J60" s="21">
        <f t="shared" si="7"/>
        <v>120.00000000000001</v>
      </c>
    </row>
    <row r="61" spans="1:10">
      <c r="A61" s="8">
        <v>20</v>
      </c>
      <c r="B61" s="14" t="s">
        <v>42</v>
      </c>
      <c r="C61" s="8" t="s">
        <v>0</v>
      </c>
      <c r="D61" s="9">
        <v>10</v>
      </c>
      <c r="E61" s="21">
        <v>2.1</v>
      </c>
      <c r="F61" s="21"/>
      <c r="G61" s="20">
        <f t="shared" si="8"/>
        <v>2.1</v>
      </c>
      <c r="H61" s="21">
        <f t="shared" si="5"/>
        <v>1.7500000000000002</v>
      </c>
      <c r="I61" s="21">
        <f t="shared" si="9"/>
        <v>17.500000000000004</v>
      </c>
      <c r="J61" s="21">
        <f t="shared" si="7"/>
        <v>21.000000000000004</v>
      </c>
    </row>
    <row r="62" spans="1:10">
      <c r="A62" s="8">
        <v>21</v>
      </c>
      <c r="B62" s="14" t="s">
        <v>43</v>
      </c>
      <c r="C62" s="8" t="s">
        <v>0</v>
      </c>
      <c r="D62" s="9">
        <v>100</v>
      </c>
      <c r="E62" s="21">
        <v>2.4</v>
      </c>
      <c r="F62" s="21"/>
      <c r="G62" s="20">
        <f t="shared" si="8"/>
        <v>2.4</v>
      </c>
      <c r="H62" s="21">
        <f t="shared" si="5"/>
        <v>2</v>
      </c>
      <c r="I62" s="21">
        <f t="shared" si="9"/>
        <v>200</v>
      </c>
      <c r="J62" s="21">
        <f t="shared" si="7"/>
        <v>240</v>
      </c>
    </row>
    <row r="63" spans="1:10">
      <c r="A63" s="8">
        <v>22</v>
      </c>
      <c r="B63" s="14" t="s">
        <v>18</v>
      </c>
      <c r="C63" s="8" t="s">
        <v>0</v>
      </c>
      <c r="D63" s="9">
        <v>500</v>
      </c>
      <c r="E63" s="21">
        <v>0.3</v>
      </c>
      <c r="F63" s="21"/>
      <c r="G63" s="20">
        <f t="shared" si="8"/>
        <v>0.3</v>
      </c>
      <c r="H63" s="21">
        <f t="shared" si="5"/>
        <v>0.25</v>
      </c>
      <c r="I63" s="21">
        <f t="shared" si="9"/>
        <v>125</v>
      </c>
      <c r="J63" s="21">
        <f t="shared" si="7"/>
        <v>150</v>
      </c>
    </row>
    <row r="64" spans="1:10">
      <c r="A64" s="8">
        <v>23</v>
      </c>
      <c r="B64" s="14" t="s">
        <v>14</v>
      </c>
      <c r="C64" s="8" t="s">
        <v>0</v>
      </c>
      <c r="D64" s="9">
        <v>10</v>
      </c>
      <c r="E64" s="21">
        <v>3.6</v>
      </c>
      <c r="F64" s="21"/>
      <c r="G64" s="20">
        <f t="shared" si="8"/>
        <v>3.6</v>
      </c>
      <c r="H64" s="21">
        <f t="shared" si="5"/>
        <v>3</v>
      </c>
      <c r="I64" s="21">
        <f t="shared" si="9"/>
        <v>30</v>
      </c>
      <c r="J64" s="21">
        <f t="shared" si="7"/>
        <v>36</v>
      </c>
    </row>
    <row r="65" spans="1:10">
      <c r="A65" s="27" t="s">
        <v>34</v>
      </c>
      <c r="B65" s="27"/>
      <c r="C65" s="27"/>
      <c r="D65" s="27"/>
      <c r="E65" s="27"/>
      <c r="F65" s="27"/>
      <c r="G65" s="27"/>
      <c r="H65" s="27"/>
      <c r="I65" s="21">
        <f>SUM(I42:I64)</f>
        <v>11161.666666666668</v>
      </c>
      <c r="J65" s="21">
        <f>SUM(J42:J64)</f>
        <v>13394</v>
      </c>
    </row>
    <row r="66" spans="1:10">
      <c r="A66" s="30" t="s">
        <v>44</v>
      </c>
      <c r="B66" s="31"/>
      <c r="C66" s="31"/>
      <c r="D66" s="31"/>
      <c r="E66" s="31"/>
      <c r="F66" s="31"/>
      <c r="G66" s="31"/>
      <c r="H66" s="32"/>
      <c r="I66" s="21">
        <f>SUM(I40,I65)</f>
        <v>19723.800000000003</v>
      </c>
      <c r="J66" s="21">
        <f>SUM(J40,J65)</f>
        <v>23668.559999999998</v>
      </c>
    </row>
    <row r="67" spans="1:10">
      <c r="A67" s="16"/>
      <c r="B67" s="16"/>
      <c r="C67" s="16"/>
      <c r="D67" s="16"/>
      <c r="E67" s="16"/>
      <c r="F67" s="16"/>
      <c r="G67" s="16"/>
      <c r="H67" s="17"/>
      <c r="I67" s="17"/>
      <c r="J67" s="16"/>
    </row>
    <row r="68" spans="1:10">
      <c r="A68" s="16"/>
      <c r="B68" s="16"/>
      <c r="C68" s="16"/>
      <c r="D68" s="16"/>
      <c r="E68" s="16"/>
      <c r="F68" s="16"/>
      <c r="G68" s="16"/>
      <c r="H68" s="17"/>
      <c r="I68" s="17"/>
      <c r="J68" s="16"/>
    </row>
    <row r="69" spans="1:10">
      <c r="A69" s="23" t="s">
        <v>53</v>
      </c>
      <c r="B69" s="23"/>
      <c r="C69" s="1"/>
      <c r="D69" s="1"/>
      <c r="E69" s="16"/>
      <c r="F69" s="16"/>
      <c r="G69" s="16"/>
      <c r="H69" s="17"/>
      <c r="I69" s="17"/>
      <c r="J69" s="16"/>
    </row>
    <row r="70" spans="1:10">
      <c r="A70" s="23" t="s">
        <v>52</v>
      </c>
      <c r="B70" s="23"/>
      <c r="C70" s="1"/>
      <c r="D70" s="1"/>
      <c r="E70" s="16"/>
      <c r="F70" s="16"/>
      <c r="G70" s="16"/>
      <c r="H70" s="17"/>
      <c r="I70" s="17"/>
      <c r="J70" s="16"/>
    </row>
    <row r="71" spans="1:10">
      <c r="A71" s="24" t="s">
        <v>36</v>
      </c>
      <c r="B71" s="24"/>
      <c r="C71" s="1"/>
      <c r="D71" s="1"/>
      <c r="E71" s="16"/>
      <c r="F71" s="16"/>
      <c r="G71" s="16"/>
      <c r="H71" s="17"/>
      <c r="I71" s="17"/>
      <c r="J71" s="16"/>
    </row>
    <row r="72" spans="1:10">
      <c r="A72" s="25" t="s">
        <v>58</v>
      </c>
      <c r="B72" s="25"/>
      <c r="C72" s="1"/>
      <c r="D72" s="1"/>
      <c r="E72" s="16"/>
      <c r="F72" s="16"/>
      <c r="G72" s="16"/>
      <c r="H72" s="17"/>
      <c r="I72" s="17"/>
      <c r="J72" s="16"/>
    </row>
    <row r="73" spans="1:10">
      <c r="A73" s="19" t="s">
        <v>54</v>
      </c>
      <c r="B73" s="19"/>
      <c r="C73" s="1"/>
      <c r="D73" s="1"/>
    </row>
  </sheetData>
  <autoFilter ref="A18:J66">
    <filterColumn colId="1"/>
  </autoFilter>
  <mergeCells count="32">
    <mergeCell ref="A9:B9"/>
    <mergeCell ref="C9:J9"/>
    <mergeCell ref="A10:B10"/>
    <mergeCell ref="C10:J10"/>
    <mergeCell ref="A6:B6"/>
    <mergeCell ref="C6:J6"/>
    <mergeCell ref="A7:B7"/>
    <mergeCell ref="C7:J7"/>
    <mergeCell ref="A8:B8"/>
    <mergeCell ref="C8:J8"/>
    <mergeCell ref="A3:B3"/>
    <mergeCell ref="C3:J3"/>
    <mergeCell ref="A4:B4"/>
    <mergeCell ref="C4:J4"/>
    <mergeCell ref="A5:B5"/>
    <mergeCell ref="C5:J5"/>
    <mergeCell ref="A1:J1"/>
    <mergeCell ref="A69:B69"/>
    <mergeCell ref="A70:B70"/>
    <mergeCell ref="A71:B71"/>
    <mergeCell ref="A72:B72"/>
    <mergeCell ref="A12:B14"/>
    <mergeCell ref="A40:H40"/>
    <mergeCell ref="A15:B15"/>
    <mergeCell ref="A11:I11"/>
    <mergeCell ref="A41:J41"/>
    <mergeCell ref="A65:H65"/>
    <mergeCell ref="A66:H66"/>
    <mergeCell ref="C12:J14"/>
    <mergeCell ref="C15:J15"/>
    <mergeCell ref="A2:B2"/>
    <mergeCell ref="C2:J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ОП 4</vt:lpstr>
      <vt:lpstr>'ОП 4'!Print_Area</vt:lpstr>
      <vt:lpstr>'ОП 4'!Print_Titles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Os2</cp:lastModifiedBy>
  <cp:lastPrinted>2016-07-27T07:33:53Z</cp:lastPrinted>
  <dcterms:created xsi:type="dcterms:W3CDTF">2009-10-27T11:01:07Z</dcterms:created>
  <dcterms:modified xsi:type="dcterms:W3CDTF">2016-07-27T07:33:58Z</dcterms:modified>
</cp:coreProperties>
</file>