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195"/>
  </bookViews>
  <sheets>
    <sheet name="КС" sheetId="4" r:id="rId1"/>
    <sheet name="СЕБЕСТОЙНОСТ" sheetId="2" state="hidden" r:id="rId2"/>
  </sheets>
  <definedNames>
    <definedName name="_xlnm._FilterDatabase" localSheetId="0" hidden="1">КС!$B$15:$G$51</definedName>
    <definedName name="_xlnm.Print_Area" localSheetId="1">СЕБЕСТОЙНОСТ!$A$1:$E$44</definedName>
  </definedNames>
  <calcPr calcId="125725"/>
</workbook>
</file>

<file path=xl/calcChain.xml><?xml version="1.0" encoding="utf-8"?>
<calcChain xmlns="http://schemas.openxmlformats.org/spreadsheetml/2006/main">
  <c r="G261" i="4"/>
  <c r="G262"/>
  <c r="G263"/>
  <c r="G260"/>
  <c r="G248"/>
  <c r="G249"/>
  <c r="G250"/>
  <c r="G251"/>
  <c r="G252"/>
  <c r="G253"/>
  <c r="G254"/>
  <c r="G255"/>
  <c r="G256"/>
  <c r="G257"/>
  <c r="G258"/>
  <c r="G247"/>
  <c r="G236"/>
  <c r="G237"/>
  <c r="G238"/>
  <c r="G239"/>
  <c r="G240"/>
  <c r="G241"/>
  <c r="G242"/>
  <c r="G243"/>
  <c r="G244"/>
  <c r="G245"/>
  <c r="G235"/>
  <c r="G229"/>
  <c r="G230"/>
  <c r="G231"/>
  <c r="G228"/>
  <c r="G214"/>
  <c r="G215"/>
  <c r="G216"/>
  <c r="G217"/>
  <c r="G218"/>
  <c r="G219"/>
  <c r="G220"/>
  <c r="G221"/>
  <c r="G222"/>
  <c r="G223"/>
  <c r="G224"/>
  <c r="G225"/>
  <c r="G226"/>
  <c r="G213"/>
  <c r="G203"/>
  <c r="G204"/>
  <c r="G205"/>
  <c r="G206"/>
  <c r="G207"/>
  <c r="G208"/>
  <c r="G209"/>
  <c r="G210"/>
  <c r="G211"/>
  <c r="G202"/>
  <c r="G197"/>
  <c r="G198"/>
  <c r="G196"/>
  <c r="G185"/>
  <c r="G186"/>
  <c r="G187"/>
  <c r="G188"/>
  <c r="G189"/>
  <c r="G190"/>
  <c r="G191"/>
  <c r="G192"/>
  <c r="G193"/>
  <c r="G194"/>
  <c r="G184"/>
  <c r="G173"/>
  <c r="G174"/>
  <c r="G175"/>
  <c r="G176"/>
  <c r="G177"/>
  <c r="G178"/>
  <c r="G179"/>
  <c r="G180"/>
  <c r="G181"/>
  <c r="G182"/>
  <c r="G172"/>
  <c r="G166"/>
  <c r="G167"/>
  <c r="G168"/>
  <c r="G165"/>
  <c r="G153"/>
  <c r="G154"/>
  <c r="G155"/>
  <c r="G156"/>
  <c r="G157"/>
  <c r="G158"/>
  <c r="G159"/>
  <c r="G160"/>
  <c r="G161"/>
  <c r="G162"/>
  <c r="G163"/>
  <c r="G152"/>
  <c r="G142"/>
  <c r="G143"/>
  <c r="G144"/>
  <c r="G145"/>
  <c r="G146"/>
  <c r="G147"/>
  <c r="G148"/>
  <c r="G149"/>
  <c r="G150"/>
  <c r="G141"/>
  <c r="G135"/>
  <c r="G136"/>
  <c r="G137"/>
  <c r="G134"/>
  <c r="G122"/>
  <c r="G123"/>
  <c r="G124"/>
  <c r="G125"/>
  <c r="G126"/>
  <c r="G127"/>
  <c r="G128"/>
  <c r="G129"/>
  <c r="G130"/>
  <c r="G131"/>
  <c r="G132"/>
  <c r="G121"/>
  <c r="G111"/>
  <c r="G112"/>
  <c r="G113"/>
  <c r="G114"/>
  <c r="G115"/>
  <c r="G116"/>
  <c r="G117"/>
  <c r="G118"/>
  <c r="G119"/>
  <c r="G110"/>
  <c r="G105"/>
  <c r="G106"/>
  <c r="G104"/>
  <c r="G90"/>
  <c r="G91"/>
  <c r="G92"/>
  <c r="G93"/>
  <c r="G94"/>
  <c r="G95"/>
  <c r="G96"/>
  <c r="G97"/>
  <c r="G98"/>
  <c r="G99"/>
  <c r="G100"/>
  <c r="G101"/>
  <c r="G102"/>
  <c r="G89"/>
  <c r="G79"/>
  <c r="G80"/>
  <c r="G81"/>
  <c r="G82"/>
  <c r="G83"/>
  <c r="G84"/>
  <c r="G85"/>
  <c r="G86"/>
  <c r="G87"/>
  <c r="G78"/>
  <c r="G74"/>
  <c r="G73"/>
  <c r="G62"/>
  <c r="G63"/>
  <c r="G64"/>
  <c r="G65"/>
  <c r="G66"/>
  <c r="G67"/>
  <c r="G68"/>
  <c r="G69"/>
  <c r="G70"/>
  <c r="G71"/>
  <c r="G61"/>
  <c r="G56"/>
  <c r="G57"/>
  <c r="G58"/>
  <c r="G59"/>
  <c r="G55"/>
  <c r="G49"/>
  <c r="G50"/>
  <c r="G51"/>
  <c r="G48"/>
  <c r="G35"/>
  <c r="G36"/>
  <c r="G37"/>
  <c r="G38"/>
  <c r="G39"/>
  <c r="G40"/>
  <c r="G41"/>
  <c r="G42"/>
  <c r="G43"/>
  <c r="G44"/>
  <c r="G45"/>
  <c r="G46"/>
  <c r="G34"/>
  <c r="G19"/>
  <c r="G20"/>
  <c r="G21"/>
  <c r="G22"/>
  <c r="G23"/>
  <c r="G24"/>
  <c r="G25"/>
  <c r="G26"/>
  <c r="G27"/>
  <c r="G28"/>
  <c r="G29"/>
  <c r="G30"/>
  <c r="G31"/>
  <c r="G32"/>
  <c r="G18"/>
  <c r="G234" l="1"/>
  <c r="G195"/>
  <c r="G60"/>
  <c r="G103"/>
  <c r="G259"/>
  <c r="G72"/>
  <c r="G77"/>
  <c r="G54"/>
  <c r="G246"/>
  <c r="G233" s="1"/>
  <c r="G227"/>
  <c r="G212"/>
  <c r="G201"/>
  <c r="G183"/>
  <c r="G171"/>
  <c r="G164"/>
  <c r="G151"/>
  <c r="G140"/>
  <c r="G133"/>
  <c r="G120"/>
  <c r="G109"/>
  <c r="G88"/>
  <c r="G47"/>
  <c r="G33"/>
  <c r="G17"/>
  <c r="G53" l="1"/>
  <c r="G76"/>
  <c r="G108"/>
  <c r="G170"/>
  <c r="G16"/>
  <c r="G200"/>
  <c r="G139"/>
  <c r="G265" l="1"/>
  <c r="G266" l="1"/>
  <c r="G267" s="1"/>
</calcChain>
</file>

<file path=xl/sharedStrings.xml><?xml version="1.0" encoding="utf-8"?>
<sst xmlns="http://schemas.openxmlformats.org/spreadsheetml/2006/main" count="550" uniqueCount="81">
  <si>
    <t>№</t>
  </si>
  <si>
    <t>Видове работи</t>
  </si>
  <si>
    <t>I  ПОДГОТВИТЕЛНИ И ЗЕМНИ РАБОТИ</t>
  </si>
  <si>
    <r>
      <t>м</t>
    </r>
    <r>
      <rPr>
        <vertAlign val="superscript"/>
        <sz val="11"/>
        <rFont val="Times New Roman"/>
        <family val="1"/>
        <charset val="204"/>
      </rPr>
      <t>3</t>
    </r>
  </si>
  <si>
    <r>
      <t>м</t>
    </r>
    <r>
      <rPr>
        <vertAlign val="superscript"/>
        <sz val="11"/>
        <rFont val="Times New Roman"/>
        <family val="1"/>
        <charset val="204"/>
      </rPr>
      <t>2</t>
    </r>
  </si>
  <si>
    <t>мл</t>
  </si>
  <si>
    <t>Поставяне и поддържане на пътна сигнализация при възникнали ситуации, които налагат подобно действие с цел създаване на безопасно движение по пътното платно.</t>
  </si>
  <si>
    <t>чч</t>
  </si>
  <si>
    <t>II. НАСТИЛКИ</t>
  </si>
  <si>
    <t xml:space="preserve">Изкърпване на единични дупки и деформации на настилката с гореща асф.смес - с дебелина 6 см ръчно, оформяне, почистване, полагане, уплътняване и всички свързани с това разходи </t>
  </si>
  <si>
    <t>Заливане на пукнатини и фуги в настилката с асфалтова паста.</t>
  </si>
  <si>
    <t>м</t>
  </si>
  <si>
    <t>Нивелетно фрезоване на съществуваща асфалтова настилка и всички свързани с това разходи</t>
  </si>
  <si>
    <t>Фрезоване на неравности, гърбици и др. и всички свързани с това разходи</t>
  </si>
  <si>
    <t>Направа на битумен разлив</t>
  </si>
  <si>
    <t>тон</t>
  </si>
  <si>
    <t>Производство и полагане на плътен асфалтобетон тип А за износващ пласт и всички свързани с това разходи</t>
  </si>
  <si>
    <t xml:space="preserve">Полагане на материал за основа на банкети с различна ширина и дебелина на пласта и всички свързани с това разходи </t>
  </si>
  <si>
    <t>ІІІ.  ХОРИЗОНТАЛНА МАРКИРОВКА</t>
  </si>
  <si>
    <t>Направа на непрекъснати линии, тесни и широки, машинно, с перли, за хоризонтална маркировка</t>
  </si>
  <si>
    <t>Направа на прекъснати линии,  тесни и широки, машинно,  с перли,  за хоризонтална маркировка.</t>
  </si>
  <si>
    <t>Направа напречна маркировка при кръстовища, ръчно, с перли</t>
  </si>
  <si>
    <t>Почистване на хумусен пласт над 10 см</t>
  </si>
  <si>
    <t>Натоварване, превоз и разтоварване на хумусния пласт до 50 м.</t>
  </si>
  <si>
    <t>Разваляне на тротоар от бетонови плочи</t>
  </si>
  <si>
    <t>Разваляне на  бетонови бордюри</t>
  </si>
  <si>
    <t>Преместване  разбита  настилка с булдозер  на 40 м.</t>
  </si>
  <si>
    <t>Ръчно  натоварване , превоз и разтоварване  на  отпадъци с ръчни колички на 50 м.</t>
  </si>
  <si>
    <t>Натоварване с багер  отпадъци на самосвал  и транспорт на 5.0 км.</t>
  </si>
  <si>
    <t>Натоварване с багер  зп на самосвал  и транспорт на 5.0 км.</t>
  </si>
  <si>
    <t>Битумизиран трошен  камък – 7 см</t>
  </si>
  <si>
    <t>Доставка и направа бетонови бордюри 18/35/100 по бдс 624 на бетонова основа</t>
  </si>
  <si>
    <t>Обект: Реконструкция на уличната мрежа на гр. Априлци, общ. Априлци,</t>
  </si>
  <si>
    <t>Ремонт на улица " Отдих ", кв. Острец от ОК177 до ОК111</t>
  </si>
  <si>
    <t>Тънък изкоп до 0.4 м  за  тротоар</t>
  </si>
  <si>
    <t xml:space="preserve">Трамбоване  легло за тротоар с вибрационен валяк  </t>
  </si>
  <si>
    <t>Изкоп с дълбочина до 0.20 м за легло на тротоар</t>
  </si>
  <si>
    <t>Изкоп  с  ограничени ширини  в  земни почви за ивична основа за бордюри</t>
  </si>
  <si>
    <t>Изсичане на дървета и храсти с Ф до 10 см.</t>
  </si>
  <si>
    <t>Изкоп  с  ограничени ширини  в  земни почви за отводнителни канавки и всички свързани с това дейностти</t>
  </si>
  <si>
    <t>Доставка и полагане на  несортиран трошен камък  с деб. на пласта 16 см под тротоари</t>
  </si>
  <si>
    <t>Трамбоване с вибрационен валяк на пластове през 10 см.</t>
  </si>
  <si>
    <t>Почистване на п.платно с метачна машина</t>
  </si>
  <si>
    <t>м2</t>
  </si>
  <si>
    <t>м3</t>
  </si>
  <si>
    <t>Повдигане капаци на дъждоприемна решетка</t>
  </si>
  <si>
    <t>бр.</t>
  </si>
  <si>
    <t>Производство и полагане на плътен асфалтобетон тип А за тротоари и всички свързани с това разходи</t>
  </si>
  <si>
    <t>Направа на отводнителна канавка с дъждоприемна решетка и отточна тръба и всички свързани с това разходи</t>
  </si>
  <si>
    <t>Поставяне на пътни знаци, стойки и всички свързани с това дейности</t>
  </si>
  <si>
    <t>Подравняване пътното легло с булдозер в участъка от т.60 до ОК156 - участък без асфалтобетонова настилка</t>
  </si>
  <si>
    <t xml:space="preserve">Уплътняване пътното легло с вибрационен валяк  </t>
  </si>
  <si>
    <t>Трамбоване с вибрационен валяк на пластове през 10см.</t>
  </si>
  <si>
    <t>Отводняване с бетонов улей</t>
  </si>
  <si>
    <t>Реконструкция на улична мрежа гр.Априлци,кв."Ново село" ул."Чуклата"</t>
  </si>
  <si>
    <t>Реконструкция на улична мрежа гр.Априлци кв."Ново село",ул."Вълко Йонков"</t>
  </si>
  <si>
    <t>Реконструкция на улична мрежа гр.Априлци кв."Ново село", ул."Търговска"</t>
  </si>
  <si>
    <t>Реконструкция на улична мрежа гр.Априлци,кв."Зла река", ул."Пастуханска"</t>
  </si>
  <si>
    <t>Реконструкция на улична мрежа гр.Априлци кв."Зла  река",ул."Радевска"</t>
  </si>
  <si>
    <t>Реконструкция на улична мрежа гр.Априлци,кв."Ново село", ул."Хризантема"</t>
  </si>
  <si>
    <t>ИНДИКАТИВНА ОФЕРТА</t>
  </si>
  <si>
    <t>Наименование на оферента</t>
  </si>
  <si>
    <t>ЕИК</t>
  </si>
  <si>
    <t>Седалище и адрес на управление</t>
  </si>
  <si>
    <t>Представляващ оферента (управител, съдружник, прокурист, пълномощник – упоменава се което е приложимо)</t>
  </si>
  <si>
    <t>Реконструкция на уличната мрежа - гр. Априлци</t>
  </si>
  <si>
    <t>КОЛИЧЕСТВЕНО-СТОЙНОСТНА СМЕТКА</t>
  </si>
  <si>
    <r>
      <t>м</t>
    </r>
    <r>
      <rPr>
        <vertAlign val="superscript"/>
        <sz val="12"/>
        <rFont val="Times New Roman Bulgarian"/>
        <family val="1"/>
        <charset val="204"/>
      </rPr>
      <t>2</t>
    </r>
  </si>
  <si>
    <r>
      <t>м</t>
    </r>
    <r>
      <rPr>
        <vertAlign val="superscript"/>
        <sz val="12"/>
        <rFont val="Times New Roman Bulgarian"/>
        <family val="1"/>
        <charset val="204"/>
      </rPr>
      <t>3</t>
    </r>
  </si>
  <si>
    <t>Количество</t>
  </si>
  <si>
    <t>Стойност, лева</t>
  </si>
  <si>
    <t>Ед.
мярка</t>
  </si>
  <si>
    <t>Ед.цена, лева</t>
  </si>
  <si>
    <r>
      <t>м</t>
    </r>
    <r>
      <rPr>
        <vertAlign val="superscript"/>
        <sz val="12"/>
        <rFont val="Times New Roman"/>
        <family val="1"/>
        <charset val="204"/>
      </rPr>
      <t>3</t>
    </r>
  </si>
  <si>
    <r>
      <t>м</t>
    </r>
    <r>
      <rPr>
        <vertAlign val="superscript"/>
        <sz val="12"/>
        <rFont val="Times New Roman"/>
        <family val="1"/>
        <charset val="204"/>
      </rPr>
      <t>2</t>
    </r>
  </si>
  <si>
    <t xml:space="preserve">за участие в пазарни консултации по чл. 44 от ЗОП за подготовка на обществена поръчка с възложител Кмета на Община Априлци с предмет: </t>
  </si>
  <si>
    <t>Обща стойност без ДДС</t>
  </si>
  <si>
    <t>ДДС 20 %</t>
  </si>
  <si>
    <t>Обща стойност с ДДС</t>
  </si>
  <si>
    <t xml:space="preserve">След като се запознахме Приложение 1. Техническа спецификация, формирахме индикативното си предложение, както следва:  </t>
  </si>
  <si>
    <t>Реконструкция на улична мрежа гр.Априлци кв."Ново село", ул."Ново село"</t>
  </si>
</sst>
</file>

<file path=xl/styles.xml><?xml version="1.0" encoding="utf-8"?>
<styleSheet xmlns="http://schemas.openxmlformats.org/spreadsheetml/2006/main">
  <numFmts count="1">
    <numFmt numFmtId="164" formatCode="#,##0.00\ &quot;лв.&quot;"/>
  </numFmts>
  <fonts count="20">
    <font>
      <sz val="10"/>
      <name val="Arial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 Bulgarian"/>
      <family val="1"/>
      <charset val="204"/>
    </font>
    <font>
      <sz val="12"/>
      <color theme="1"/>
      <name val="Times New Roman Bulgarian"/>
      <family val="1"/>
      <charset val="204"/>
    </font>
    <font>
      <i/>
      <sz val="12"/>
      <color theme="1"/>
      <name val="Times New Roman Bulgarian"/>
      <family val="1"/>
      <charset val="204"/>
    </font>
    <font>
      <b/>
      <sz val="12"/>
      <color theme="0"/>
      <name val="Times New Roman Bulgarian"/>
      <family val="1"/>
      <charset val="204"/>
    </font>
    <font>
      <b/>
      <i/>
      <sz val="12"/>
      <name val="Times New Roman Bulgarian"/>
      <family val="1"/>
      <charset val="204"/>
    </font>
    <font>
      <sz val="12"/>
      <name val="Times New Roman Bulgarian"/>
      <family val="1"/>
      <charset val="204"/>
    </font>
    <font>
      <i/>
      <sz val="12"/>
      <name val="Times New Roman Bulgarian"/>
      <family val="1"/>
      <charset val="204"/>
    </font>
    <font>
      <vertAlign val="superscript"/>
      <sz val="12"/>
      <name val="Times New Roman Bulgarian"/>
      <family val="1"/>
      <charset val="204"/>
    </font>
    <font>
      <sz val="10"/>
      <name val="Timok"/>
      <charset val="204"/>
    </font>
    <font>
      <vertAlign val="superscript"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80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vertical="top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/>
    <xf numFmtId="4" fontId="3" fillId="0" borderId="1" xfId="0" applyNumberFormat="1" applyFont="1" applyBorder="1" applyAlignment="1"/>
    <xf numFmtId="4" fontId="0" fillId="0" borderId="0" xfId="0" applyNumberFormat="1" applyAlignment="1"/>
    <xf numFmtId="4" fontId="3" fillId="0" borderId="1" xfId="0" applyNumberFormat="1" applyFont="1" applyBorder="1" applyAlignment="1">
      <alignment wrapText="1"/>
    </xf>
    <xf numFmtId="0" fontId="8" fillId="3" borderId="0" xfId="0" applyFont="1" applyFill="1" applyAlignment="1"/>
    <xf numFmtId="0" fontId="0" fillId="3" borderId="0" xfId="0" applyFill="1"/>
    <xf numFmtId="0" fontId="11" fillId="0" borderId="0" xfId="0" applyFont="1" applyAlignment="1"/>
    <xf numFmtId="0" fontId="11" fillId="0" borderId="0" xfId="0" applyFont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4" fontId="15" fillId="0" borderId="1" xfId="0" applyNumberFormat="1" applyFont="1" applyBorder="1" applyAlignment="1">
      <alignment horizontal="right" wrapText="1"/>
    </xf>
    <xf numFmtId="0" fontId="15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wrapText="1"/>
    </xf>
    <xf numFmtId="0" fontId="14" fillId="0" borderId="1" xfId="0" applyFont="1" applyBorder="1" applyAlignment="1">
      <alignment horizontal="justify" vertical="top" wrapText="1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center" vertical="center" wrapText="1"/>
    </xf>
    <xf numFmtId="4" fontId="2" fillId="3" borderId="0" xfId="0" applyNumberFormat="1" applyFont="1" applyFill="1" applyAlignment="1">
      <alignment horizontal="right" wrapText="1"/>
    </xf>
    <xf numFmtId="4" fontId="2" fillId="3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4" fontId="7" fillId="0" borderId="0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164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right" wrapText="1"/>
    </xf>
    <xf numFmtId="164" fontId="14" fillId="4" borderId="3" xfId="0" applyNumberFormat="1" applyFont="1" applyFill="1" applyBorder="1" applyAlignment="1">
      <alignment wrapText="1"/>
    </xf>
    <xf numFmtId="164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Fill="1" applyBorder="1" applyAlignment="1">
      <alignment horizontal="right" wrapText="1"/>
    </xf>
    <xf numFmtId="0" fontId="14" fillId="4" borderId="1" xfId="0" applyFont="1" applyFill="1" applyBorder="1" applyAlignment="1">
      <alignment wrapText="1"/>
    </xf>
    <xf numFmtId="164" fontId="1" fillId="0" borderId="0" xfId="0" applyNumberFormat="1" applyFont="1" applyAlignment="1">
      <alignment wrapText="1"/>
    </xf>
    <xf numFmtId="4" fontId="2" fillId="0" borderId="1" xfId="0" applyNumberFormat="1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4" fillId="4" borderId="2" xfId="0" applyFont="1" applyFill="1" applyBorder="1" applyAlignment="1">
      <alignment horizontal="left" wrapText="1"/>
    </xf>
    <xf numFmtId="0" fontId="14" fillId="4" borderId="5" xfId="0" applyFont="1" applyFill="1" applyBorder="1" applyAlignment="1">
      <alignment horizontal="left" wrapText="1"/>
    </xf>
    <xf numFmtId="4" fontId="1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</cellXfs>
  <cellStyles count="2">
    <cellStyle name="Normal_сметка  3.1" xfId="1"/>
    <cellStyle name="Нормален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7"/>
  <sheetViews>
    <sheetView tabSelected="1" zoomScale="115" zoomScaleNormal="115" workbookViewId="0">
      <pane xSplit="7" ySplit="15" topLeftCell="H16" activePane="bottomRight" state="frozen"/>
      <selection pane="topRight" activeCell="H1" sqref="H1"/>
      <selection pane="bottomLeft" activeCell="A17" sqref="A17"/>
      <selection pane="bottomRight" activeCell="F17" sqref="F17"/>
    </sheetView>
  </sheetViews>
  <sheetFormatPr defaultRowHeight="15.75" outlineLevelRow="2"/>
  <cols>
    <col min="1" max="1" width="1.85546875" style="35" customWidth="1"/>
    <col min="2" max="2" width="6.5703125" style="59" customWidth="1"/>
    <col min="3" max="3" width="70.42578125" style="35" customWidth="1"/>
    <col min="4" max="4" width="8.140625" style="35" customWidth="1"/>
    <col min="5" max="5" width="15.140625" style="60" bestFit="1" customWidth="1"/>
    <col min="6" max="6" width="12.5703125" style="58" bestFit="1" customWidth="1"/>
    <col min="7" max="7" width="17.7109375" style="35" bestFit="1" customWidth="1"/>
    <col min="8" max="16384" width="9.140625" style="35"/>
  </cols>
  <sheetData>
    <row r="1" spans="1:7" s="27" customFormat="1">
      <c r="B1" s="28"/>
      <c r="E1" s="29"/>
      <c r="F1" s="30"/>
    </row>
    <row r="2" spans="1:7" s="14" customFormat="1" ht="15">
      <c r="A2" s="71"/>
      <c r="B2" s="71"/>
      <c r="C2" s="71"/>
      <c r="D2" s="71"/>
      <c r="E2" s="71"/>
      <c r="F2" s="71"/>
      <c r="G2" s="71"/>
    </row>
    <row r="3" spans="1:7" s="14" customFormat="1" ht="15">
      <c r="A3" s="74" t="s">
        <v>60</v>
      </c>
      <c r="B3" s="74"/>
      <c r="C3" s="74"/>
      <c r="D3" s="74"/>
      <c r="E3" s="74"/>
      <c r="F3" s="74"/>
    </row>
    <row r="4" spans="1:7" s="14" customFormat="1" ht="15">
      <c r="B4" s="75" t="s">
        <v>75</v>
      </c>
      <c r="C4" s="75"/>
      <c r="D4" s="75"/>
      <c r="E4" s="75"/>
      <c r="F4" s="75"/>
    </row>
    <row r="5" spans="1:7" s="14" customFormat="1" ht="15">
      <c r="A5" s="74" t="s">
        <v>65</v>
      </c>
      <c r="B5" s="74"/>
      <c r="C5" s="74"/>
      <c r="D5" s="74"/>
      <c r="E5" s="74"/>
      <c r="F5" s="74"/>
    </row>
    <row r="6" spans="1:7" s="13" customFormat="1" ht="15">
      <c r="B6" s="78" t="s">
        <v>61</v>
      </c>
      <c r="C6" s="78"/>
      <c r="D6" s="77"/>
      <c r="E6" s="77"/>
      <c r="F6" s="77"/>
      <c r="G6" s="77"/>
    </row>
    <row r="7" spans="1:7" s="13" customFormat="1" ht="15">
      <c r="B7" s="78" t="s">
        <v>62</v>
      </c>
      <c r="C7" s="78"/>
      <c r="D7" s="77"/>
      <c r="E7" s="77"/>
      <c r="F7" s="77"/>
      <c r="G7" s="77"/>
    </row>
    <row r="8" spans="1:7" s="13" customFormat="1" ht="15">
      <c r="B8" s="78" t="s">
        <v>63</v>
      </c>
      <c r="C8" s="78"/>
      <c r="D8" s="77"/>
      <c r="E8" s="77"/>
      <c r="F8" s="77"/>
      <c r="G8" s="77"/>
    </row>
    <row r="9" spans="1:7" s="13" customFormat="1" ht="29.25" customHeight="1">
      <c r="B9" s="78" t="s">
        <v>64</v>
      </c>
      <c r="C9" s="78"/>
      <c r="D9" s="77"/>
      <c r="E9" s="77"/>
      <c r="F9" s="77"/>
      <c r="G9" s="77"/>
    </row>
    <row r="10" spans="1:7" s="14" customFormat="1" ht="15">
      <c r="B10" s="67"/>
      <c r="C10" s="67"/>
      <c r="D10" s="79"/>
      <c r="E10" s="79"/>
      <c r="F10" s="79"/>
      <c r="G10" s="79"/>
    </row>
    <row r="11" spans="1:7" s="14" customFormat="1" ht="15">
      <c r="B11" s="73" t="s">
        <v>79</v>
      </c>
      <c r="C11" s="73"/>
      <c r="D11" s="73"/>
      <c r="E11" s="73"/>
      <c r="F11" s="73"/>
      <c r="G11" s="73"/>
    </row>
    <row r="12" spans="1:7" s="31" customFormat="1">
      <c r="B12" s="72" t="s">
        <v>66</v>
      </c>
      <c r="C12" s="72"/>
      <c r="D12" s="72"/>
      <c r="E12" s="72"/>
      <c r="F12" s="72"/>
      <c r="G12" s="72"/>
    </row>
    <row r="13" spans="1:7" s="31" customFormat="1">
      <c r="B13" s="32"/>
      <c r="C13" s="33"/>
      <c r="D13" s="33"/>
      <c r="E13" s="34"/>
      <c r="F13" s="34"/>
    </row>
    <row r="14" spans="1:7" ht="31.5">
      <c r="B14" s="15" t="s">
        <v>0</v>
      </c>
      <c r="C14" s="15" t="s">
        <v>1</v>
      </c>
      <c r="D14" s="15" t="s">
        <v>71</v>
      </c>
      <c r="E14" s="16" t="s">
        <v>69</v>
      </c>
      <c r="F14" s="6" t="s">
        <v>72</v>
      </c>
      <c r="G14" s="6" t="s">
        <v>70</v>
      </c>
    </row>
    <row r="15" spans="1:7">
      <c r="B15" s="17">
        <v>1</v>
      </c>
      <c r="C15" s="18">
        <v>2</v>
      </c>
      <c r="D15" s="17">
        <v>3</v>
      </c>
      <c r="E15" s="17">
        <v>4</v>
      </c>
      <c r="F15" s="17">
        <v>5</v>
      </c>
      <c r="G15" s="17">
        <v>6</v>
      </c>
    </row>
    <row r="16" spans="1:7" ht="32.25" customHeight="1">
      <c r="B16" s="68" t="s">
        <v>33</v>
      </c>
      <c r="C16" s="69"/>
      <c r="D16" s="64"/>
      <c r="E16" s="64"/>
      <c r="F16" s="64"/>
      <c r="G16" s="61">
        <f>SUM(G17,G33,G47)</f>
        <v>0</v>
      </c>
    </row>
    <row r="17" spans="2:7" outlineLevel="1">
      <c r="B17" s="19"/>
      <c r="C17" s="20" t="s">
        <v>2</v>
      </c>
      <c r="D17" s="21"/>
      <c r="E17" s="22"/>
      <c r="F17" s="36"/>
      <c r="G17" s="62">
        <f>SUM(G18:G32)</f>
        <v>0</v>
      </c>
    </row>
    <row r="18" spans="2:7" ht="18" outlineLevel="2">
      <c r="B18" s="19">
        <v>1</v>
      </c>
      <c r="C18" s="23" t="s">
        <v>24</v>
      </c>
      <c r="D18" s="21" t="s">
        <v>67</v>
      </c>
      <c r="E18" s="22">
        <v>625</v>
      </c>
      <c r="F18" s="36"/>
      <c r="G18" s="36">
        <f>E18*F18</f>
        <v>0</v>
      </c>
    </row>
    <row r="19" spans="2:7" outlineLevel="2">
      <c r="B19" s="19">
        <v>2</v>
      </c>
      <c r="C19" s="23" t="s">
        <v>25</v>
      </c>
      <c r="D19" s="21" t="s">
        <v>5</v>
      </c>
      <c r="E19" s="22">
        <v>250</v>
      </c>
      <c r="F19" s="36"/>
      <c r="G19" s="36">
        <f t="shared" ref="G19:G32" si="0">E19*F19</f>
        <v>0</v>
      </c>
    </row>
    <row r="20" spans="2:7" ht="18" outlineLevel="2">
      <c r="B20" s="19">
        <v>3</v>
      </c>
      <c r="C20" s="24" t="s">
        <v>26</v>
      </c>
      <c r="D20" s="21" t="s">
        <v>68</v>
      </c>
      <c r="E20" s="22">
        <v>248</v>
      </c>
      <c r="F20" s="36"/>
      <c r="G20" s="36">
        <f t="shared" si="0"/>
        <v>0</v>
      </c>
    </row>
    <row r="21" spans="2:7" ht="30" outlineLevel="2">
      <c r="B21" s="19">
        <v>4</v>
      </c>
      <c r="C21" s="24" t="s">
        <v>27</v>
      </c>
      <c r="D21" s="21" t="s">
        <v>68</v>
      </c>
      <c r="E21" s="22">
        <v>248</v>
      </c>
      <c r="F21" s="36"/>
      <c r="G21" s="36">
        <f t="shared" si="0"/>
        <v>0</v>
      </c>
    </row>
    <row r="22" spans="2:7" ht="18" outlineLevel="2">
      <c r="B22" s="19">
        <v>5</v>
      </c>
      <c r="C22" s="24" t="s">
        <v>28</v>
      </c>
      <c r="D22" s="21" t="s">
        <v>68</v>
      </c>
      <c r="E22" s="22">
        <v>248</v>
      </c>
      <c r="F22" s="36"/>
      <c r="G22" s="36">
        <f t="shared" si="0"/>
        <v>0</v>
      </c>
    </row>
    <row r="23" spans="2:7" ht="18" outlineLevel="2">
      <c r="B23" s="19">
        <v>6</v>
      </c>
      <c r="C23" s="23" t="s">
        <v>36</v>
      </c>
      <c r="D23" s="21" t="s">
        <v>68</v>
      </c>
      <c r="E23" s="22">
        <v>125</v>
      </c>
      <c r="F23" s="36"/>
      <c r="G23" s="36">
        <f t="shared" si="0"/>
        <v>0</v>
      </c>
    </row>
    <row r="24" spans="2:7" ht="18" outlineLevel="2">
      <c r="B24" s="19">
        <v>7</v>
      </c>
      <c r="C24" s="23" t="s">
        <v>35</v>
      </c>
      <c r="D24" s="21" t="s">
        <v>68</v>
      </c>
      <c r="E24" s="22">
        <v>250</v>
      </c>
      <c r="F24" s="36"/>
      <c r="G24" s="36">
        <f t="shared" si="0"/>
        <v>0</v>
      </c>
    </row>
    <row r="25" spans="2:7" ht="30" outlineLevel="2">
      <c r="B25" s="19">
        <v>8</v>
      </c>
      <c r="C25" s="23" t="s">
        <v>37</v>
      </c>
      <c r="D25" s="21" t="s">
        <v>68</v>
      </c>
      <c r="E25" s="22">
        <v>60</v>
      </c>
      <c r="F25" s="36"/>
      <c r="G25" s="36">
        <f t="shared" si="0"/>
        <v>0</v>
      </c>
    </row>
    <row r="26" spans="2:7" ht="18" outlineLevel="2">
      <c r="B26" s="19">
        <v>9</v>
      </c>
      <c r="C26" s="24" t="s">
        <v>29</v>
      </c>
      <c r="D26" s="21" t="s">
        <v>68</v>
      </c>
      <c r="E26" s="22">
        <v>185</v>
      </c>
      <c r="F26" s="36"/>
      <c r="G26" s="36">
        <f t="shared" si="0"/>
        <v>0</v>
      </c>
    </row>
    <row r="27" spans="2:7" ht="45" outlineLevel="2">
      <c r="B27" s="19">
        <v>10</v>
      </c>
      <c r="C27" s="23" t="s">
        <v>6</v>
      </c>
      <c r="D27" s="21" t="s">
        <v>7</v>
      </c>
      <c r="E27" s="22">
        <v>320</v>
      </c>
      <c r="F27" s="36"/>
      <c r="G27" s="36">
        <f t="shared" si="0"/>
        <v>0</v>
      </c>
    </row>
    <row r="28" spans="2:7" ht="18" outlineLevel="2">
      <c r="B28" s="19">
        <v>11</v>
      </c>
      <c r="C28" s="25" t="s">
        <v>38</v>
      </c>
      <c r="D28" s="21" t="s">
        <v>67</v>
      </c>
      <c r="E28" s="22">
        <v>1625</v>
      </c>
      <c r="F28" s="36"/>
      <c r="G28" s="36">
        <f t="shared" si="0"/>
        <v>0</v>
      </c>
    </row>
    <row r="29" spans="2:7" ht="18" outlineLevel="2">
      <c r="B29" s="19">
        <v>12</v>
      </c>
      <c r="C29" s="23" t="s">
        <v>22</v>
      </c>
      <c r="D29" s="21" t="s">
        <v>68</v>
      </c>
      <c r="E29" s="22">
        <v>170</v>
      </c>
      <c r="F29" s="36"/>
      <c r="G29" s="36">
        <f t="shared" si="0"/>
        <v>0</v>
      </c>
    </row>
    <row r="30" spans="2:7" ht="18" outlineLevel="2">
      <c r="B30" s="19">
        <v>13</v>
      </c>
      <c r="C30" s="23" t="s">
        <v>23</v>
      </c>
      <c r="D30" s="21" t="s">
        <v>68</v>
      </c>
      <c r="E30" s="22">
        <v>170</v>
      </c>
      <c r="F30" s="36"/>
      <c r="G30" s="36">
        <f t="shared" si="0"/>
        <v>0</v>
      </c>
    </row>
    <row r="31" spans="2:7" ht="30" outlineLevel="2">
      <c r="B31" s="19">
        <v>14</v>
      </c>
      <c r="C31" s="23" t="s">
        <v>39</v>
      </c>
      <c r="D31" s="21" t="s">
        <v>68</v>
      </c>
      <c r="E31" s="22">
        <v>285</v>
      </c>
      <c r="F31" s="36"/>
      <c r="G31" s="36">
        <f t="shared" si="0"/>
        <v>0</v>
      </c>
    </row>
    <row r="32" spans="2:7" ht="18" outlineLevel="2">
      <c r="B32" s="19">
        <v>15</v>
      </c>
      <c r="C32" s="24" t="s">
        <v>29</v>
      </c>
      <c r="D32" s="21" t="s">
        <v>68</v>
      </c>
      <c r="E32" s="22">
        <v>455</v>
      </c>
      <c r="F32" s="36"/>
      <c r="G32" s="36">
        <f t="shared" si="0"/>
        <v>0</v>
      </c>
    </row>
    <row r="33" spans="2:7" outlineLevel="1">
      <c r="B33" s="19"/>
      <c r="C33" s="20" t="s">
        <v>8</v>
      </c>
      <c r="D33" s="21"/>
      <c r="E33" s="22"/>
      <c r="F33" s="36"/>
      <c r="G33" s="62">
        <f>SUM(G34:G46)</f>
        <v>0</v>
      </c>
    </row>
    <row r="34" spans="2:7" ht="30" outlineLevel="2">
      <c r="B34" s="19">
        <v>16</v>
      </c>
      <c r="C34" s="23" t="s">
        <v>40</v>
      </c>
      <c r="D34" s="21" t="s">
        <v>68</v>
      </c>
      <c r="E34" s="22">
        <v>100</v>
      </c>
      <c r="F34" s="36"/>
      <c r="G34" s="36">
        <f>E34*F34</f>
        <v>0</v>
      </c>
    </row>
    <row r="35" spans="2:7" ht="18" outlineLevel="2">
      <c r="B35" s="19">
        <v>17</v>
      </c>
      <c r="C35" s="23" t="s">
        <v>41</v>
      </c>
      <c r="D35" s="21" t="s">
        <v>68</v>
      </c>
      <c r="E35" s="22">
        <v>100</v>
      </c>
      <c r="F35" s="36"/>
      <c r="G35" s="36">
        <f t="shared" ref="G35:G46" si="1">E35*F35</f>
        <v>0</v>
      </c>
    </row>
    <row r="36" spans="2:7" outlineLevel="2">
      <c r="B36" s="19">
        <v>18</v>
      </c>
      <c r="C36" s="23" t="s">
        <v>42</v>
      </c>
      <c r="D36" s="21" t="s">
        <v>43</v>
      </c>
      <c r="E36" s="22">
        <v>5630</v>
      </c>
      <c r="F36" s="36"/>
      <c r="G36" s="36">
        <f t="shared" si="1"/>
        <v>0</v>
      </c>
    </row>
    <row r="37" spans="2:7" ht="45" outlineLevel="2">
      <c r="B37" s="19">
        <v>19</v>
      </c>
      <c r="C37" s="23" t="s">
        <v>9</v>
      </c>
      <c r="D37" s="21" t="s">
        <v>67</v>
      </c>
      <c r="E37" s="22">
        <v>844</v>
      </c>
      <c r="F37" s="36"/>
      <c r="G37" s="36">
        <f t="shared" si="1"/>
        <v>0</v>
      </c>
    </row>
    <row r="38" spans="2:7" outlineLevel="2">
      <c r="B38" s="19">
        <v>20</v>
      </c>
      <c r="C38" s="23" t="s">
        <v>10</v>
      </c>
      <c r="D38" s="21" t="s">
        <v>11</v>
      </c>
      <c r="E38" s="22">
        <v>756</v>
      </c>
      <c r="F38" s="36"/>
      <c r="G38" s="36">
        <f t="shared" si="1"/>
        <v>0</v>
      </c>
    </row>
    <row r="39" spans="2:7" ht="30" outlineLevel="2">
      <c r="B39" s="19">
        <v>21</v>
      </c>
      <c r="C39" s="23" t="s">
        <v>12</v>
      </c>
      <c r="D39" s="21" t="s">
        <v>43</v>
      </c>
      <c r="E39" s="22">
        <v>2376</v>
      </c>
      <c r="F39" s="36"/>
      <c r="G39" s="36">
        <f t="shared" si="1"/>
        <v>0</v>
      </c>
    </row>
    <row r="40" spans="2:7" ht="30" outlineLevel="2">
      <c r="B40" s="19">
        <v>22</v>
      </c>
      <c r="C40" s="23" t="s">
        <v>13</v>
      </c>
      <c r="D40" s="21" t="s">
        <v>44</v>
      </c>
      <c r="E40" s="22">
        <v>690</v>
      </c>
      <c r="F40" s="36"/>
      <c r="G40" s="36">
        <f t="shared" si="1"/>
        <v>0</v>
      </c>
    </row>
    <row r="41" spans="2:7" ht="30" outlineLevel="2">
      <c r="B41" s="19">
        <v>23</v>
      </c>
      <c r="C41" s="23" t="s">
        <v>31</v>
      </c>
      <c r="D41" s="21" t="s">
        <v>5</v>
      </c>
      <c r="E41" s="22">
        <v>250</v>
      </c>
      <c r="F41" s="36"/>
      <c r="G41" s="36">
        <f t="shared" si="1"/>
        <v>0</v>
      </c>
    </row>
    <row r="42" spans="2:7" outlineLevel="2">
      <c r="B42" s="19">
        <v>24</v>
      </c>
      <c r="C42" s="23" t="s">
        <v>14</v>
      </c>
      <c r="D42" s="21" t="s">
        <v>43</v>
      </c>
      <c r="E42" s="22">
        <v>5630</v>
      </c>
      <c r="F42" s="36"/>
      <c r="G42" s="36">
        <f t="shared" si="1"/>
        <v>0</v>
      </c>
    </row>
    <row r="43" spans="2:7" ht="30" outlineLevel="2">
      <c r="B43" s="19">
        <v>25</v>
      </c>
      <c r="C43" s="23" t="s">
        <v>16</v>
      </c>
      <c r="D43" s="21" t="s">
        <v>15</v>
      </c>
      <c r="E43" s="22">
        <v>811</v>
      </c>
      <c r="F43" s="36"/>
      <c r="G43" s="36">
        <f t="shared" si="1"/>
        <v>0</v>
      </c>
    </row>
    <row r="44" spans="2:7" ht="30" outlineLevel="2">
      <c r="B44" s="19">
        <v>26</v>
      </c>
      <c r="C44" s="23" t="s">
        <v>48</v>
      </c>
      <c r="D44" s="21" t="s">
        <v>5</v>
      </c>
      <c r="E44" s="22">
        <v>9</v>
      </c>
      <c r="F44" s="36"/>
      <c r="G44" s="36">
        <f t="shared" si="1"/>
        <v>0</v>
      </c>
    </row>
    <row r="45" spans="2:7" ht="30" outlineLevel="2">
      <c r="B45" s="19">
        <v>27</v>
      </c>
      <c r="C45" s="23" t="s">
        <v>47</v>
      </c>
      <c r="D45" s="21" t="s">
        <v>15</v>
      </c>
      <c r="E45" s="22">
        <v>60</v>
      </c>
      <c r="F45" s="36"/>
      <c r="G45" s="36">
        <f t="shared" si="1"/>
        <v>0</v>
      </c>
    </row>
    <row r="46" spans="2:7" ht="30" outlineLevel="2">
      <c r="B46" s="19">
        <v>28</v>
      </c>
      <c r="C46" s="23" t="s">
        <v>17</v>
      </c>
      <c r="D46" s="21" t="s">
        <v>68</v>
      </c>
      <c r="E46" s="22">
        <v>265</v>
      </c>
      <c r="F46" s="36"/>
      <c r="G46" s="36">
        <f t="shared" si="1"/>
        <v>0</v>
      </c>
    </row>
    <row r="47" spans="2:7" outlineLevel="1">
      <c r="B47" s="19"/>
      <c r="C47" s="26" t="s">
        <v>18</v>
      </c>
      <c r="D47" s="21"/>
      <c r="E47" s="22"/>
      <c r="F47" s="36"/>
      <c r="G47" s="62">
        <f>SUM(G48:G51)</f>
        <v>0</v>
      </c>
    </row>
    <row r="48" spans="2:7" ht="30" outlineLevel="2">
      <c r="B48" s="19">
        <v>29</v>
      </c>
      <c r="C48" s="23" t="s">
        <v>19</v>
      </c>
      <c r="D48" s="21" t="s">
        <v>43</v>
      </c>
      <c r="E48" s="22">
        <v>249.6</v>
      </c>
      <c r="F48" s="36"/>
      <c r="G48" s="36">
        <f>E48*F48</f>
        <v>0</v>
      </c>
    </row>
    <row r="49" spans="2:7" ht="30" outlineLevel="2">
      <c r="B49" s="19">
        <v>30</v>
      </c>
      <c r="C49" s="23" t="s">
        <v>20</v>
      </c>
      <c r="D49" s="21" t="s">
        <v>67</v>
      </c>
      <c r="E49" s="22">
        <v>22</v>
      </c>
      <c r="F49" s="36"/>
      <c r="G49" s="36">
        <f t="shared" ref="G49:G51" si="2">E49*F49</f>
        <v>0</v>
      </c>
    </row>
    <row r="50" spans="2:7" ht="18" outlineLevel="2">
      <c r="B50" s="19">
        <v>31</v>
      </c>
      <c r="C50" s="23" t="s">
        <v>21</v>
      </c>
      <c r="D50" s="21" t="s">
        <v>67</v>
      </c>
      <c r="E50" s="22">
        <v>7.5</v>
      </c>
      <c r="F50" s="36"/>
      <c r="G50" s="36">
        <f t="shared" si="2"/>
        <v>0</v>
      </c>
    </row>
    <row r="51" spans="2:7" ht="30" outlineLevel="2">
      <c r="B51" s="19">
        <v>32</v>
      </c>
      <c r="C51" s="23" t="s">
        <v>49</v>
      </c>
      <c r="D51" s="21" t="s">
        <v>46</v>
      </c>
      <c r="E51" s="22">
        <v>13</v>
      </c>
      <c r="F51" s="36"/>
      <c r="G51" s="36">
        <f t="shared" si="2"/>
        <v>0</v>
      </c>
    </row>
    <row r="52" spans="2:7" outlineLevel="1">
      <c r="B52" s="37"/>
      <c r="C52" s="38"/>
      <c r="D52" s="39"/>
      <c r="E52" s="40"/>
      <c r="F52" s="36"/>
      <c r="G52" s="36"/>
    </row>
    <row r="53" spans="2:7" s="31" customFormat="1" ht="32.25" customHeight="1">
      <c r="B53" s="68" t="s">
        <v>54</v>
      </c>
      <c r="C53" s="69"/>
      <c r="D53" s="64"/>
      <c r="E53" s="64"/>
      <c r="F53" s="64"/>
      <c r="G53" s="61">
        <f>SUM(G72,G60,G54)</f>
        <v>0</v>
      </c>
    </row>
    <row r="54" spans="2:7" s="31" customFormat="1" outlineLevel="1">
      <c r="B54" s="41"/>
      <c r="C54" s="42" t="s">
        <v>2</v>
      </c>
      <c r="D54" s="43"/>
      <c r="E54" s="44"/>
      <c r="F54" s="45"/>
      <c r="G54" s="63">
        <f>SUM(G55:G59)</f>
        <v>0</v>
      </c>
    </row>
    <row r="55" spans="2:7" s="31" customFormat="1" ht="18.75" outlineLevel="2">
      <c r="B55" s="41">
        <v>1</v>
      </c>
      <c r="C55" s="46" t="s">
        <v>34</v>
      </c>
      <c r="D55" s="43" t="s">
        <v>73</v>
      </c>
      <c r="E55" s="44">
        <v>150</v>
      </c>
      <c r="F55" s="45"/>
      <c r="G55" s="45">
        <f>E55*F55</f>
        <v>0</v>
      </c>
    </row>
    <row r="56" spans="2:7" s="31" customFormat="1" ht="18.75" outlineLevel="2">
      <c r="B56" s="41">
        <v>2</v>
      </c>
      <c r="C56" s="46" t="s">
        <v>35</v>
      </c>
      <c r="D56" s="43" t="s">
        <v>73</v>
      </c>
      <c r="E56" s="44">
        <v>150</v>
      </c>
      <c r="F56" s="45"/>
      <c r="G56" s="45">
        <f t="shared" ref="G56:G59" si="3">E56*F56</f>
        <v>0</v>
      </c>
    </row>
    <row r="57" spans="2:7" s="31" customFormat="1" ht="31.5" outlineLevel="2">
      <c r="B57" s="41">
        <v>3</v>
      </c>
      <c r="C57" s="46" t="s">
        <v>37</v>
      </c>
      <c r="D57" s="43" t="s">
        <v>73</v>
      </c>
      <c r="E57" s="44">
        <v>15</v>
      </c>
      <c r="F57" s="45"/>
      <c r="G57" s="45">
        <f t="shared" si="3"/>
        <v>0</v>
      </c>
    </row>
    <row r="58" spans="2:7" s="31" customFormat="1" ht="18.75" outlineLevel="2">
      <c r="B58" s="41">
        <v>4</v>
      </c>
      <c r="C58" s="47" t="s">
        <v>29</v>
      </c>
      <c r="D58" s="43" t="s">
        <v>73</v>
      </c>
      <c r="E58" s="44">
        <v>165</v>
      </c>
      <c r="F58" s="45"/>
      <c r="G58" s="45">
        <f t="shared" si="3"/>
        <v>0</v>
      </c>
    </row>
    <row r="59" spans="2:7" s="31" customFormat="1" ht="47.25" outlineLevel="2">
      <c r="B59" s="41">
        <v>5</v>
      </c>
      <c r="C59" s="46" t="s">
        <v>6</v>
      </c>
      <c r="D59" s="43" t="s">
        <v>7</v>
      </c>
      <c r="E59" s="44">
        <v>30</v>
      </c>
      <c r="F59" s="45"/>
      <c r="G59" s="45">
        <f t="shared" si="3"/>
        <v>0</v>
      </c>
    </row>
    <row r="60" spans="2:7" s="31" customFormat="1" outlineLevel="1">
      <c r="B60" s="41"/>
      <c r="C60" s="42" t="s">
        <v>8</v>
      </c>
      <c r="D60" s="43"/>
      <c r="E60" s="44"/>
      <c r="F60" s="45"/>
      <c r="G60" s="63">
        <f>SUM(G61:G71)</f>
        <v>0</v>
      </c>
    </row>
    <row r="61" spans="2:7" s="31" customFormat="1" ht="31.5" outlineLevel="2">
      <c r="B61" s="41">
        <v>6</v>
      </c>
      <c r="C61" s="46" t="s">
        <v>40</v>
      </c>
      <c r="D61" s="43" t="s">
        <v>73</v>
      </c>
      <c r="E61" s="44">
        <v>60</v>
      </c>
      <c r="F61" s="45"/>
      <c r="G61" s="45">
        <f>E61*F61</f>
        <v>0</v>
      </c>
    </row>
    <row r="62" spans="2:7" s="31" customFormat="1" ht="18.75" outlineLevel="2">
      <c r="B62" s="41">
        <v>7</v>
      </c>
      <c r="C62" s="46" t="s">
        <v>52</v>
      </c>
      <c r="D62" s="43" t="s">
        <v>73</v>
      </c>
      <c r="E62" s="44">
        <v>60</v>
      </c>
      <c r="F62" s="45"/>
      <c r="G62" s="45">
        <f t="shared" ref="G62:G71" si="4">E62*F62</f>
        <v>0</v>
      </c>
    </row>
    <row r="63" spans="2:7" s="31" customFormat="1" outlineLevel="2">
      <c r="B63" s="41">
        <v>8</v>
      </c>
      <c r="C63" s="46" t="s">
        <v>42</v>
      </c>
      <c r="D63" s="43" t="s">
        <v>43</v>
      </c>
      <c r="E63" s="44">
        <v>1208</v>
      </c>
      <c r="F63" s="45"/>
      <c r="G63" s="45">
        <f t="shared" si="4"/>
        <v>0</v>
      </c>
    </row>
    <row r="64" spans="2:7" s="31" customFormat="1" ht="47.25" outlineLevel="2">
      <c r="B64" s="41">
        <v>9</v>
      </c>
      <c r="C64" s="46" t="s">
        <v>9</v>
      </c>
      <c r="D64" s="43" t="s">
        <v>74</v>
      </c>
      <c r="E64" s="44">
        <v>302</v>
      </c>
      <c r="F64" s="45"/>
      <c r="G64" s="45">
        <f t="shared" si="4"/>
        <v>0</v>
      </c>
    </row>
    <row r="65" spans="2:7" s="31" customFormat="1" outlineLevel="2">
      <c r="B65" s="41">
        <v>10</v>
      </c>
      <c r="C65" s="46" t="s">
        <v>10</v>
      </c>
      <c r="D65" s="43" t="s">
        <v>11</v>
      </c>
      <c r="E65" s="44">
        <v>120</v>
      </c>
      <c r="F65" s="45"/>
      <c r="G65" s="45">
        <f t="shared" si="4"/>
        <v>0</v>
      </c>
    </row>
    <row r="66" spans="2:7" s="31" customFormat="1" ht="31.5" outlineLevel="2">
      <c r="B66" s="41">
        <v>11</v>
      </c>
      <c r="C66" s="46" t="s">
        <v>12</v>
      </c>
      <c r="D66" s="43" t="s">
        <v>43</v>
      </c>
      <c r="E66" s="44">
        <v>302</v>
      </c>
      <c r="F66" s="45"/>
      <c r="G66" s="45">
        <f t="shared" si="4"/>
        <v>0</v>
      </c>
    </row>
    <row r="67" spans="2:7" s="31" customFormat="1" ht="31.5" outlineLevel="2">
      <c r="B67" s="41">
        <v>12</v>
      </c>
      <c r="C67" s="46" t="s">
        <v>13</v>
      </c>
      <c r="D67" s="43" t="s">
        <v>44</v>
      </c>
      <c r="E67" s="44">
        <v>181</v>
      </c>
      <c r="F67" s="45"/>
      <c r="G67" s="45">
        <f t="shared" si="4"/>
        <v>0</v>
      </c>
    </row>
    <row r="68" spans="2:7" s="31" customFormat="1" ht="31.5" outlineLevel="2">
      <c r="B68" s="41">
        <v>13</v>
      </c>
      <c r="C68" s="46" t="s">
        <v>31</v>
      </c>
      <c r="D68" s="43" t="s">
        <v>5</v>
      </c>
      <c r="E68" s="44">
        <v>251</v>
      </c>
      <c r="F68" s="45"/>
      <c r="G68" s="45">
        <f t="shared" si="4"/>
        <v>0</v>
      </c>
    </row>
    <row r="69" spans="2:7" s="31" customFormat="1" outlineLevel="2">
      <c r="B69" s="41">
        <v>14</v>
      </c>
      <c r="C69" s="46" t="s">
        <v>14</v>
      </c>
      <c r="D69" s="43" t="s">
        <v>43</v>
      </c>
      <c r="E69" s="44">
        <v>1208</v>
      </c>
      <c r="F69" s="45"/>
      <c r="G69" s="45">
        <f t="shared" si="4"/>
        <v>0</v>
      </c>
    </row>
    <row r="70" spans="2:7" s="31" customFormat="1" ht="31.5" outlineLevel="2">
      <c r="B70" s="41">
        <v>15</v>
      </c>
      <c r="C70" s="46" t="s">
        <v>16</v>
      </c>
      <c r="D70" s="43" t="s">
        <v>15</v>
      </c>
      <c r="E70" s="44">
        <v>116</v>
      </c>
      <c r="F70" s="45"/>
      <c r="G70" s="45">
        <f t="shared" si="4"/>
        <v>0</v>
      </c>
    </row>
    <row r="71" spans="2:7" s="31" customFormat="1" ht="31.5" outlineLevel="2">
      <c r="B71" s="41">
        <v>16</v>
      </c>
      <c r="C71" s="46" t="s">
        <v>47</v>
      </c>
      <c r="D71" s="43" t="s">
        <v>15</v>
      </c>
      <c r="E71" s="44">
        <v>36</v>
      </c>
      <c r="F71" s="45"/>
      <c r="G71" s="45">
        <f t="shared" si="4"/>
        <v>0</v>
      </c>
    </row>
    <row r="72" spans="2:7" s="31" customFormat="1" outlineLevel="1">
      <c r="B72" s="41"/>
      <c r="C72" s="48" t="s">
        <v>18</v>
      </c>
      <c r="D72" s="43"/>
      <c r="E72" s="44"/>
      <c r="F72" s="45"/>
      <c r="G72" s="63">
        <f>SUM(G73:G74)</f>
        <v>0</v>
      </c>
    </row>
    <row r="73" spans="2:7" s="31" customFormat="1" ht="31.5" outlineLevel="2">
      <c r="B73" s="41">
        <v>17</v>
      </c>
      <c r="C73" s="46" t="s">
        <v>19</v>
      </c>
      <c r="D73" s="43" t="s">
        <v>43</v>
      </c>
      <c r="E73" s="44">
        <v>19.95</v>
      </c>
      <c r="F73" s="45"/>
      <c r="G73" s="45">
        <f>E73*F73</f>
        <v>0</v>
      </c>
    </row>
    <row r="74" spans="2:7" s="31" customFormat="1" ht="31.5" outlineLevel="2">
      <c r="B74" s="41">
        <v>18</v>
      </c>
      <c r="C74" s="46" t="s">
        <v>20</v>
      </c>
      <c r="D74" s="43" t="s">
        <v>74</v>
      </c>
      <c r="E74" s="44">
        <v>2.31</v>
      </c>
      <c r="F74" s="45"/>
      <c r="G74" s="45">
        <f>E74*F74</f>
        <v>0</v>
      </c>
    </row>
    <row r="75" spans="2:7" s="31" customFormat="1" outlineLevel="1">
      <c r="B75" s="49"/>
      <c r="C75" s="50"/>
      <c r="D75" s="43"/>
      <c r="E75" s="44"/>
      <c r="F75" s="45"/>
      <c r="G75" s="45"/>
    </row>
    <row r="76" spans="2:7" ht="30.75" customHeight="1">
      <c r="B76" s="68" t="s">
        <v>55</v>
      </c>
      <c r="C76" s="69"/>
      <c r="D76" s="64"/>
      <c r="E76" s="64"/>
      <c r="F76" s="64"/>
      <c r="G76" s="61">
        <f>SUM(G103,G88,G77)</f>
        <v>0</v>
      </c>
    </row>
    <row r="77" spans="2:7" outlineLevel="1">
      <c r="B77" s="51"/>
      <c r="C77" s="52" t="s">
        <v>2</v>
      </c>
      <c r="D77" s="39"/>
      <c r="E77" s="40"/>
      <c r="F77" s="36"/>
      <c r="G77" s="62">
        <f>SUM(G78:G87)</f>
        <v>0</v>
      </c>
    </row>
    <row r="78" spans="2:7" ht="18.75" outlineLevel="2">
      <c r="B78" s="51">
        <v>1</v>
      </c>
      <c r="C78" s="53" t="s">
        <v>24</v>
      </c>
      <c r="D78" s="39" t="s">
        <v>74</v>
      </c>
      <c r="E78" s="40">
        <v>253</v>
      </c>
      <c r="F78" s="36"/>
      <c r="G78" s="62">
        <f>E78*F78</f>
        <v>0</v>
      </c>
    </row>
    <row r="79" spans="2:7" outlineLevel="2">
      <c r="B79" s="51">
        <v>2</v>
      </c>
      <c r="C79" s="53" t="s">
        <v>25</v>
      </c>
      <c r="D79" s="39" t="s">
        <v>5</v>
      </c>
      <c r="E79" s="40">
        <v>337</v>
      </c>
      <c r="F79" s="36"/>
      <c r="G79" s="62">
        <f t="shared" ref="G79:G87" si="5">E79*F79</f>
        <v>0</v>
      </c>
    </row>
    <row r="80" spans="2:7" ht="18.75" outlineLevel="2">
      <c r="B80" s="51">
        <v>3</v>
      </c>
      <c r="C80" s="54" t="s">
        <v>26</v>
      </c>
      <c r="D80" s="39" t="s">
        <v>73</v>
      </c>
      <c r="E80" s="40">
        <v>51</v>
      </c>
      <c r="F80" s="36"/>
      <c r="G80" s="62">
        <f t="shared" si="5"/>
        <v>0</v>
      </c>
    </row>
    <row r="81" spans="2:7" ht="31.5" outlineLevel="2">
      <c r="B81" s="51">
        <v>4</v>
      </c>
      <c r="C81" s="54" t="s">
        <v>27</v>
      </c>
      <c r="D81" s="39" t="s">
        <v>73</v>
      </c>
      <c r="E81" s="40">
        <v>51</v>
      </c>
      <c r="F81" s="36"/>
      <c r="G81" s="62">
        <f t="shared" si="5"/>
        <v>0</v>
      </c>
    </row>
    <row r="82" spans="2:7" ht="18.75" outlineLevel="2">
      <c r="B82" s="51">
        <v>5</v>
      </c>
      <c r="C82" s="54" t="s">
        <v>28</v>
      </c>
      <c r="D82" s="39" t="s">
        <v>73</v>
      </c>
      <c r="E82" s="40">
        <v>51</v>
      </c>
      <c r="F82" s="36"/>
      <c r="G82" s="62">
        <f t="shared" si="5"/>
        <v>0</v>
      </c>
    </row>
    <row r="83" spans="2:7" ht="18.75" outlineLevel="2">
      <c r="B83" s="51">
        <v>6</v>
      </c>
      <c r="C83" s="53" t="s">
        <v>34</v>
      </c>
      <c r="D83" s="39" t="s">
        <v>73</v>
      </c>
      <c r="E83" s="40">
        <v>566</v>
      </c>
      <c r="F83" s="36"/>
      <c r="G83" s="62">
        <f t="shared" si="5"/>
        <v>0</v>
      </c>
    </row>
    <row r="84" spans="2:7" ht="18.75" outlineLevel="2">
      <c r="B84" s="51">
        <v>7</v>
      </c>
      <c r="C84" s="53" t="s">
        <v>35</v>
      </c>
      <c r="D84" s="39" t="s">
        <v>73</v>
      </c>
      <c r="E84" s="40">
        <v>566</v>
      </c>
      <c r="F84" s="36"/>
      <c r="G84" s="62">
        <f t="shared" si="5"/>
        <v>0</v>
      </c>
    </row>
    <row r="85" spans="2:7" ht="31.5" outlineLevel="2">
      <c r="B85" s="51">
        <v>8</v>
      </c>
      <c r="C85" s="53" t="s">
        <v>37</v>
      </c>
      <c r="D85" s="39" t="s">
        <v>73</v>
      </c>
      <c r="E85" s="40">
        <v>47</v>
      </c>
      <c r="F85" s="36"/>
      <c r="G85" s="62">
        <f t="shared" si="5"/>
        <v>0</v>
      </c>
    </row>
    <row r="86" spans="2:7" ht="18.75" outlineLevel="2">
      <c r="B86" s="51">
        <v>9</v>
      </c>
      <c r="C86" s="54" t="s">
        <v>29</v>
      </c>
      <c r="D86" s="39" t="s">
        <v>73</v>
      </c>
      <c r="E86" s="40">
        <v>613</v>
      </c>
      <c r="F86" s="36"/>
      <c r="G86" s="62">
        <f t="shared" si="5"/>
        <v>0</v>
      </c>
    </row>
    <row r="87" spans="2:7" ht="47.25" outlineLevel="2">
      <c r="B87" s="51">
        <v>10</v>
      </c>
      <c r="C87" s="53" t="s">
        <v>6</v>
      </c>
      <c r="D87" s="39" t="s">
        <v>7</v>
      </c>
      <c r="E87" s="40">
        <v>120</v>
      </c>
      <c r="F87" s="36"/>
      <c r="G87" s="62">
        <f t="shared" si="5"/>
        <v>0</v>
      </c>
    </row>
    <row r="88" spans="2:7" outlineLevel="1">
      <c r="B88" s="51"/>
      <c r="C88" s="52" t="s">
        <v>8</v>
      </c>
      <c r="D88" s="39"/>
      <c r="E88" s="40"/>
      <c r="F88" s="36"/>
      <c r="G88" s="62">
        <f>SUM(G89:G102)</f>
        <v>0</v>
      </c>
    </row>
    <row r="89" spans="2:7" ht="31.5" outlineLevel="2">
      <c r="B89" s="51">
        <v>11</v>
      </c>
      <c r="C89" s="53" t="s">
        <v>40</v>
      </c>
      <c r="D89" s="39" t="s">
        <v>73</v>
      </c>
      <c r="E89" s="40">
        <v>186</v>
      </c>
      <c r="F89" s="36"/>
      <c r="G89" s="36">
        <f>E89*F89</f>
        <v>0</v>
      </c>
    </row>
    <row r="90" spans="2:7" ht="18.75" outlineLevel="2">
      <c r="B90" s="51">
        <v>12</v>
      </c>
      <c r="C90" s="53" t="s">
        <v>41</v>
      </c>
      <c r="D90" s="39" t="s">
        <v>73</v>
      </c>
      <c r="E90" s="40">
        <v>186</v>
      </c>
      <c r="F90" s="36"/>
      <c r="G90" s="36">
        <f t="shared" ref="G90:G102" si="6">E90*F90</f>
        <v>0</v>
      </c>
    </row>
    <row r="91" spans="2:7" outlineLevel="2">
      <c r="B91" s="51">
        <v>13</v>
      </c>
      <c r="C91" s="53" t="s">
        <v>30</v>
      </c>
      <c r="D91" s="39" t="s">
        <v>15</v>
      </c>
      <c r="E91" s="40">
        <v>151</v>
      </c>
      <c r="F91" s="36"/>
      <c r="G91" s="36">
        <f t="shared" si="6"/>
        <v>0</v>
      </c>
    </row>
    <row r="92" spans="2:7" outlineLevel="2">
      <c r="B92" s="51">
        <v>14</v>
      </c>
      <c r="C92" s="53" t="s">
        <v>42</v>
      </c>
      <c r="D92" s="39" t="s">
        <v>43</v>
      </c>
      <c r="E92" s="40">
        <v>1747</v>
      </c>
      <c r="F92" s="36"/>
      <c r="G92" s="36">
        <f t="shared" si="6"/>
        <v>0</v>
      </c>
    </row>
    <row r="93" spans="2:7" ht="47.25" outlineLevel="2">
      <c r="B93" s="51">
        <v>15</v>
      </c>
      <c r="C93" s="53" t="s">
        <v>9</v>
      </c>
      <c r="D93" s="39" t="s">
        <v>74</v>
      </c>
      <c r="E93" s="40">
        <v>436</v>
      </c>
      <c r="F93" s="36"/>
      <c r="G93" s="36">
        <f t="shared" si="6"/>
        <v>0</v>
      </c>
    </row>
    <row r="94" spans="2:7" outlineLevel="2">
      <c r="B94" s="51">
        <v>16</v>
      </c>
      <c r="C94" s="53" t="s">
        <v>10</v>
      </c>
      <c r="D94" s="39" t="s">
        <v>11</v>
      </c>
      <c r="E94" s="40">
        <v>120</v>
      </c>
      <c r="F94" s="36"/>
      <c r="G94" s="36">
        <f t="shared" si="6"/>
        <v>0</v>
      </c>
    </row>
    <row r="95" spans="2:7" ht="31.5" outlineLevel="2">
      <c r="B95" s="51">
        <v>17</v>
      </c>
      <c r="C95" s="53" t="s">
        <v>12</v>
      </c>
      <c r="D95" s="39" t="s">
        <v>43</v>
      </c>
      <c r="E95" s="40">
        <v>436</v>
      </c>
      <c r="F95" s="36"/>
      <c r="G95" s="36">
        <f t="shared" si="6"/>
        <v>0</v>
      </c>
    </row>
    <row r="96" spans="2:7" ht="31.5" outlineLevel="2">
      <c r="B96" s="51">
        <v>18</v>
      </c>
      <c r="C96" s="53" t="s">
        <v>13</v>
      </c>
      <c r="D96" s="39" t="s">
        <v>44</v>
      </c>
      <c r="E96" s="40">
        <v>262</v>
      </c>
      <c r="F96" s="36"/>
      <c r="G96" s="36">
        <f t="shared" si="6"/>
        <v>0</v>
      </c>
    </row>
    <row r="97" spans="2:7" outlineLevel="2">
      <c r="B97" s="51">
        <v>19</v>
      </c>
      <c r="C97" s="53" t="s">
        <v>45</v>
      </c>
      <c r="D97" s="39" t="s">
        <v>46</v>
      </c>
      <c r="E97" s="40">
        <v>4</v>
      </c>
      <c r="F97" s="36"/>
      <c r="G97" s="36">
        <f t="shared" si="6"/>
        <v>0</v>
      </c>
    </row>
    <row r="98" spans="2:7" ht="31.5" outlineLevel="2">
      <c r="B98" s="51">
        <v>20</v>
      </c>
      <c r="C98" s="53" t="s">
        <v>31</v>
      </c>
      <c r="D98" s="39" t="s">
        <v>5</v>
      </c>
      <c r="E98" s="40">
        <v>776</v>
      </c>
      <c r="F98" s="36"/>
      <c r="G98" s="36">
        <f t="shared" si="6"/>
        <v>0</v>
      </c>
    </row>
    <row r="99" spans="2:7" outlineLevel="2">
      <c r="B99" s="51">
        <v>21</v>
      </c>
      <c r="C99" s="53" t="s">
        <v>53</v>
      </c>
      <c r="D99" s="39" t="s">
        <v>5</v>
      </c>
      <c r="E99" s="40">
        <v>10</v>
      </c>
      <c r="F99" s="36"/>
      <c r="G99" s="36">
        <f t="shared" si="6"/>
        <v>0</v>
      </c>
    </row>
    <row r="100" spans="2:7" outlineLevel="2">
      <c r="B100" s="51">
        <v>22</v>
      </c>
      <c r="C100" s="53" t="s">
        <v>14</v>
      </c>
      <c r="D100" s="39" t="s">
        <v>43</v>
      </c>
      <c r="E100" s="40">
        <v>1747</v>
      </c>
      <c r="F100" s="36"/>
      <c r="G100" s="36">
        <f t="shared" si="6"/>
        <v>0</v>
      </c>
    </row>
    <row r="101" spans="2:7" ht="31.5" outlineLevel="2">
      <c r="B101" s="51">
        <v>23</v>
      </c>
      <c r="C101" s="53" t="s">
        <v>16</v>
      </c>
      <c r="D101" s="39" t="s">
        <v>15</v>
      </c>
      <c r="E101" s="40">
        <v>168</v>
      </c>
      <c r="F101" s="36"/>
      <c r="G101" s="36">
        <f t="shared" si="6"/>
        <v>0</v>
      </c>
    </row>
    <row r="102" spans="2:7" ht="31.5" outlineLevel="2">
      <c r="B102" s="51">
        <v>24</v>
      </c>
      <c r="C102" s="53" t="s">
        <v>47</v>
      </c>
      <c r="D102" s="39" t="s">
        <v>15</v>
      </c>
      <c r="E102" s="40">
        <v>112</v>
      </c>
      <c r="F102" s="36"/>
      <c r="G102" s="36">
        <f t="shared" si="6"/>
        <v>0</v>
      </c>
    </row>
    <row r="103" spans="2:7" outlineLevel="1">
      <c r="B103" s="51"/>
      <c r="C103" s="55" t="s">
        <v>18</v>
      </c>
      <c r="D103" s="39"/>
      <c r="E103" s="40"/>
      <c r="F103" s="36"/>
      <c r="G103" s="62">
        <f>SUM(G104:G106)</f>
        <v>0</v>
      </c>
    </row>
    <row r="104" spans="2:7" ht="31.5" outlineLevel="2">
      <c r="B104" s="51">
        <v>25</v>
      </c>
      <c r="C104" s="53" t="s">
        <v>19</v>
      </c>
      <c r="D104" s="39" t="s">
        <v>43</v>
      </c>
      <c r="E104" s="40">
        <v>30.85</v>
      </c>
      <c r="F104" s="36"/>
      <c r="G104" s="36">
        <f>E104*F104</f>
        <v>0</v>
      </c>
    </row>
    <row r="105" spans="2:7" ht="31.5" outlineLevel="2">
      <c r="B105" s="51">
        <v>26</v>
      </c>
      <c r="C105" s="53" t="s">
        <v>20</v>
      </c>
      <c r="D105" s="39" t="s">
        <v>74</v>
      </c>
      <c r="E105" s="40">
        <v>3.57</v>
      </c>
      <c r="F105" s="36"/>
      <c r="G105" s="36">
        <f t="shared" ref="G105:G106" si="7">E105*F105</f>
        <v>0</v>
      </c>
    </row>
    <row r="106" spans="2:7" ht="31.5" outlineLevel="2">
      <c r="B106" s="51">
        <v>27</v>
      </c>
      <c r="C106" s="53" t="s">
        <v>49</v>
      </c>
      <c r="D106" s="39" t="s">
        <v>46</v>
      </c>
      <c r="E106" s="40">
        <v>2</v>
      </c>
      <c r="F106" s="36"/>
      <c r="G106" s="36">
        <f t="shared" si="7"/>
        <v>0</v>
      </c>
    </row>
    <row r="107" spans="2:7" outlineLevel="1">
      <c r="B107" s="37"/>
      <c r="C107" s="38"/>
      <c r="D107" s="39"/>
      <c r="E107" s="40"/>
      <c r="F107" s="36"/>
      <c r="G107" s="36"/>
    </row>
    <row r="108" spans="2:7" ht="32.25" customHeight="1">
      <c r="B108" s="68" t="s">
        <v>80</v>
      </c>
      <c r="C108" s="69"/>
      <c r="D108" s="64"/>
      <c r="E108" s="64"/>
      <c r="F108" s="64"/>
      <c r="G108" s="61">
        <f>SUM(G109,G120,G133)</f>
        <v>0</v>
      </c>
    </row>
    <row r="109" spans="2:7" outlineLevel="1">
      <c r="B109" s="41"/>
      <c r="C109" s="42" t="s">
        <v>2</v>
      </c>
      <c r="D109" s="43"/>
      <c r="E109" s="44"/>
      <c r="F109" s="45"/>
      <c r="G109" s="63">
        <f>SUM(G110:G119)</f>
        <v>0</v>
      </c>
    </row>
    <row r="110" spans="2:7" ht="18.75" outlineLevel="2">
      <c r="B110" s="41">
        <v>1</v>
      </c>
      <c r="C110" s="46" t="s">
        <v>24</v>
      </c>
      <c r="D110" s="43" t="s">
        <v>74</v>
      </c>
      <c r="E110" s="44">
        <v>1073</v>
      </c>
      <c r="F110" s="45"/>
      <c r="G110" s="45">
        <f>E110*F110</f>
        <v>0</v>
      </c>
    </row>
    <row r="111" spans="2:7" outlineLevel="2">
      <c r="B111" s="41">
        <v>2</v>
      </c>
      <c r="C111" s="46" t="s">
        <v>25</v>
      </c>
      <c r="D111" s="43" t="s">
        <v>5</v>
      </c>
      <c r="E111" s="44">
        <v>715</v>
      </c>
      <c r="F111" s="45"/>
      <c r="G111" s="45">
        <f t="shared" ref="G111:G119" si="8">E111*F111</f>
        <v>0</v>
      </c>
    </row>
    <row r="112" spans="2:7" ht="18.75" outlineLevel="2">
      <c r="B112" s="41">
        <v>3</v>
      </c>
      <c r="C112" s="47" t="s">
        <v>26</v>
      </c>
      <c r="D112" s="43" t="s">
        <v>73</v>
      </c>
      <c r="E112" s="44">
        <v>215</v>
      </c>
      <c r="F112" s="45"/>
      <c r="G112" s="45">
        <f t="shared" si="8"/>
        <v>0</v>
      </c>
    </row>
    <row r="113" spans="2:7" ht="31.5" outlineLevel="2">
      <c r="B113" s="41">
        <v>4</v>
      </c>
      <c r="C113" s="47" t="s">
        <v>27</v>
      </c>
      <c r="D113" s="43" t="s">
        <v>73</v>
      </c>
      <c r="E113" s="44">
        <v>215</v>
      </c>
      <c r="F113" s="45"/>
      <c r="G113" s="45">
        <f t="shared" si="8"/>
        <v>0</v>
      </c>
    </row>
    <row r="114" spans="2:7" ht="18.75" outlineLevel="2">
      <c r="B114" s="41">
        <v>5</v>
      </c>
      <c r="C114" s="47" t="s">
        <v>28</v>
      </c>
      <c r="D114" s="43" t="s">
        <v>73</v>
      </c>
      <c r="E114" s="44">
        <v>215</v>
      </c>
      <c r="F114" s="45"/>
      <c r="G114" s="45">
        <f t="shared" si="8"/>
        <v>0</v>
      </c>
    </row>
    <row r="115" spans="2:7" ht="18.75" outlineLevel="2">
      <c r="B115" s="41">
        <v>6</v>
      </c>
      <c r="C115" s="46" t="s">
        <v>34</v>
      </c>
      <c r="D115" s="43" t="s">
        <v>73</v>
      </c>
      <c r="E115" s="44">
        <v>429</v>
      </c>
      <c r="F115" s="45"/>
      <c r="G115" s="45">
        <f t="shared" si="8"/>
        <v>0</v>
      </c>
    </row>
    <row r="116" spans="2:7" ht="18.75" outlineLevel="2">
      <c r="B116" s="41">
        <v>7</v>
      </c>
      <c r="C116" s="46" t="s">
        <v>35</v>
      </c>
      <c r="D116" s="43" t="s">
        <v>73</v>
      </c>
      <c r="E116" s="44">
        <v>429</v>
      </c>
      <c r="F116" s="45"/>
      <c r="G116" s="45">
        <f t="shared" si="8"/>
        <v>0</v>
      </c>
    </row>
    <row r="117" spans="2:7" ht="31.5" outlineLevel="2">
      <c r="B117" s="41">
        <v>8</v>
      </c>
      <c r="C117" s="46" t="s">
        <v>37</v>
      </c>
      <c r="D117" s="43" t="s">
        <v>73</v>
      </c>
      <c r="E117" s="44">
        <v>43</v>
      </c>
      <c r="F117" s="45"/>
      <c r="G117" s="45">
        <f t="shared" si="8"/>
        <v>0</v>
      </c>
    </row>
    <row r="118" spans="2:7" ht="18.75" outlineLevel="2">
      <c r="B118" s="41">
        <v>9</v>
      </c>
      <c r="C118" s="47" t="s">
        <v>29</v>
      </c>
      <c r="D118" s="43" t="s">
        <v>73</v>
      </c>
      <c r="E118" s="44">
        <v>472</v>
      </c>
      <c r="F118" s="45"/>
      <c r="G118" s="45">
        <f t="shared" si="8"/>
        <v>0</v>
      </c>
    </row>
    <row r="119" spans="2:7" ht="47.25" outlineLevel="2">
      <c r="B119" s="41">
        <v>10</v>
      </c>
      <c r="C119" s="46" t="s">
        <v>6</v>
      </c>
      <c r="D119" s="43" t="s">
        <v>7</v>
      </c>
      <c r="E119" s="44">
        <v>60</v>
      </c>
      <c r="F119" s="45"/>
      <c r="G119" s="45">
        <f t="shared" si="8"/>
        <v>0</v>
      </c>
    </row>
    <row r="120" spans="2:7" outlineLevel="1">
      <c r="B120" s="41"/>
      <c r="C120" s="42" t="s">
        <v>8</v>
      </c>
      <c r="D120" s="43"/>
      <c r="E120" s="44"/>
      <c r="F120" s="45"/>
      <c r="G120" s="63">
        <f>SUM(G121:G132)</f>
        <v>0</v>
      </c>
    </row>
    <row r="121" spans="2:7" ht="31.5" outlineLevel="2">
      <c r="B121" s="41">
        <v>11</v>
      </c>
      <c r="C121" s="46" t="s">
        <v>40</v>
      </c>
      <c r="D121" s="43" t="s">
        <v>73</v>
      </c>
      <c r="E121" s="44">
        <v>172</v>
      </c>
      <c r="F121" s="45"/>
      <c r="G121" s="45">
        <f>E121*F121</f>
        <v>0</v>
      </c>
    </row>
    <row r="122" spans="2:7" ht="18.75" outlineLevel="2">
      <c r="B122" s="41">
        <v>12</v>
      </c>
      <c r="C122" s="46" t="s">
        <v>41</v>
      </c>
      <c r="D122" s="43" t="s">
        <v>73</v>
      </c>
      <c r="E122" s="44">
        <v>172</v>
      </c>
      <c r="F122" s="45"/>
      <c r="G122" s="45">
        <f t="shared" ref="G122:G132" si="9">E122*F122</f>
        <v>0</v>
      </c>
    </row>
    <row r="123" spans="2:7" outlineLevel="2">
      <c r="B123" s="41">
        <v>13</v>
      </c>
      <c r="C123" s="46" t="s">
        <v>42</v>
      </c>
      <c r="D123" s="43" t="s">
        <v>43</v>
      </c>
      <c r="E123" s="44">
        <v>1788</v>
      </c>
      <c r="F123" s="45"/>
      <c r="G123" s="45">
        <f t="shared" si="9"/>
        <v>0</v>
      </c>
    </row>
    <row r="124" spans="2:7" ht="47.25" outlineLevel="2">
      <c r="B124" s="41">
        <v>14</v>
      </c>
      <c r="C124" s="46" t="s">
        <v>9</v>
      </c>
      <c r="D124" s="43" t="s">
        <v>74</v>
      </c>
      <c r="E124" s="44">
        <v>447</v>
      </c>
      <c r="F124" s="45"/>
      <c r="G124" s="45">
        <f t="shared" si="9"/>
        <v>0</v>
      </c>
    </row>
    <row r="125" spans="2:7" outlineLevel="2">
      <c r="B125" s="41">
        <v>15</v>
      </c>
      <c r="C125" s="46" t="s">
        <v>10</v>
      </c>
      <c r="D125" s="43" t="s">
        <v>11</v>
      </c>
      <c r="E125" s="44">
        <v>120</v>
      </c>
      <c r="F125" s="45"/>
      <c r="G125" s="45">
        <f t="shared" si="9"/>
        <v>0</v>
      </c>
    </row>
    <row r="126" spans="2:7" ht="31.5" outlineLevel="2">
      <c r="B126" s="41">
        <v>16</v>
      </c>
      <c r="C126" s="46" t="s">
        <v>12</v>
      </c>
      <c r="D126" s="43" t="s">
        <v>43</v>
      </c>
      <c r="E126" s="44">
        <v>447</v>
      </c>
      <c r="F126" s="45"/>
      <c r="G126" s="45">
        <f t="shared" si="9"/>
        <v>0</v>
      </c>
    </row>
    <row r="127" spans="2:7" ht="31.5" outlineLevel="2">
      <c r="B127" s="41">
        <v>17</v>
      </c>
      <c r="C127" s="46" t="s">
        <v>13</v>
      </c>
      <c r="D127" s="43" t="s">
        <v>44</v>
      </c>
      <c r="E127" s="44">
        <v>268</v>
      </c>
      <c r="F127" s="45"/>
      <c r="G127" s="45">
        <f t="shared" si="9"/>
        <v>0</v>
      </c>
    </row>
    <row r="128" spans="2:7" outlineLevel="2">
      <c r="B128" s="41">
        <v>18</v>
      </c>
      <c r="C128" s="46" t="s">
        <v>45</v>
      </c>
      <c r="D128" s="43" t="s">
        <v>46</v>
      </c>
      <c r="E128" s="44">
        <v>10</v>
      </c>
      <c r="F128" s="45"/>
      <c r="G128" s="45">
        <f t="shared" si="9"/>
        <v>0</v>
      </c>
    </row>
    <row r="129" spans="2:7" ht="31.5" outlineLevel="2">
      <c r="B129" s="41">
        <v>19</v>
      </c>
      <c r="C129" s="46" t="s">
        <v>31</v>
      </c>
      <c r="D129" s="43" t="s">
        <v>5</v>
      </c>
      <c r="E129" s="44">
        <v>716</v>
      </c>
      <c r="F129" s="45"/>
      <c r="G129" s="45">
        <f t="shared" si="9"/>
        <v>0</v>
      </c>
    </row>
    <row r="130" spans="2:7" outlineLevel="2">
      <c r="B130" s="41">
        <v>20</v>
      </c>
      <c r="C130" s="46" t="s">
        <v>14</v>
      </c>
      <c r="D130" s="43" t="s">
        <v>43</v>
      </c>
      <c r="E130" s="44">
        <v>1788</v>
      </c>
      <c r="F130" s="45"/>
      <c r="G130" s="45">
        <f t="shared" si="9"/>
        <v>0</v>
      </c>
    </row>
    <row r="131" spans="2:7" ht="31.5" outlineLevel="2">
      <c r="B131" s="41">
        <v>21</v>
      </c>
      <c r="C131" s="46" t="s">
        <v>16</v>
      </c>
      <c r="D131" s="43" t="s">
        <v>15</v>
      </c>
      <c r="E131" s="44">
        <v>172</v>
      </c>
      <c r="F131" s="45"/>
      <c r="G131" s="45">
        <f t="shared" si="9"/>
        <v>0</v>
      </c>
    </row>
    <row r="132" spans="2:7" ht="31.5" outlineLevel="2">
      <c r="B132" s="41">
        <v>22</v>
      </c>
      <c r="C132" s="46" t="s">
        <v>47</v>
      </c>
      <c r="D132" s="43" t="s">
        <v>15</v>
      </c>
      <c r="E132" s="44">
        <v>103</v>
      </c>
      <c r="F132" s="45"/>
      <c r="G132" s="45">
        <f t="shared" si="9"/>
        <v>0</v>
      </c>
    </row>
    <row r="133" spans="2:7" outlineLevel="1">
      <c r="B133" s="41"/>
      <c r="C133" s="48" t="s">
        <v>18</v>
      </c>
      <c r="D133" s="43"/>
      <c r="E133" s="44"/>
      <c r="F133" s="45"/>
      <c r="G133" s="63">
        <f>SUM(G134:G137)</f>
        <v>0</v>
      </c>
    </row>
    <row r="134" spans="2:7" ht="31.5" outlineLevel="2">
      <c r="B134" s="41">
        <v>23</v>
      </c>
      <c r="C134" s="46" t="s">
        <v>19</v>
      </c>
      <c r="D134" s="43" t="s">
        <v>43</v>
      </c>
      <c r="E134" s="44">
        <v>25.44</v>
      </c>
      <c r="F134" s="45"/>
      <c r="G134" s="45">
        <f>E134*F134</f>
        <v>0</v>
      </c>
    </row>
    <row r="135" spans="2:7" ht="31.5" outlineLevel="2">
      <c r="B135" s="41">
        <v>24</v>
      </c>
      <c r="C135" s="46" t="s">
        <v>20</v>
      </c>
      <c r="D135" s="43" t="s">
        <v>74</v>
      </c>
      <c r="E135" s="44">
        <v>2.94</v>
      </c>
      <c r="F135" s="45"/>
      <c r="G135" s="45">
        <f t="shared" ref="G135:G137" si="10">E135*F135</f>
        <v>0</v>
      </c>
    </row>
    <row r="136" spans="2:7" ht="18.75" outlineLevel="2">
      <c r="B136" s="41">
        <v>25</v>
      </c>
      <c r="C136" s="46" t="s">
        <v>21</v>
      </c>
      <c r="D136" s="43" t="s">
        <v>74</v>
      </c>
      <c r="E136" s="44">
        <v>1.1200000000000001</v>
      </c>
      <c r="F136" s="45"/>
      <c r="G136" s="45">
        <f t="shared" si="10"/>
        <v>0</v>
      </c>
    </row>
    <row r="137" spans="2:7" ht="31.5" outlineLevel="2">
      <c r="B137" s="41">
        <v>26</v>
      </c>
      <c r="C137" s="46" t="s">
        <v>49</v>
      </c>
      <c r="D137" s="43" t="s">
        <v>46</v>
      </c>
      <c r="E137" s="44">
        <v>1</v>
      </c>
      <c r="F137" s="45"/>
      <c r="G137" s="45">
        <f t="shared" si="10"/>
        <v>0</v>
      </c>
    </row>
    <row r="138" spans="2:7" outlineLevel="1">
      <c r="B138" s="49"/>
      <c r="C138" s="50"/>
      <c r="D138" s="56"/>
      <c r="E138" s="44"/>
      <c r="F138" s="45"/>
      <c r="G138" s="45"/>
    </row>
    <row r="139" spans="2:7" ht="31.5" customHeight="1">
      <c r="B139" s="68" t="s">
        <v>56</v>
      </c>
      <c r="C139" s="69"/>
      <c r="D139" s="64"/>
      <c r="E139" s="64"/>
      <c r="F139" s="64"/>
      <c r="G139" s="61">
        <f>SUM(G140,G151,G164)</f>
        <v>0</v>
      </c>
    </row>
    <row r="140" spans="2:7" outlineLevel="1">
      <c r="B140" s="51"/>
      <c r="C140" s="52" t="s">
        <v>2</v>
      </c>
      <c r="D140" s="39"/>
      <c r="E140" s="40"/>
      <c r="F140" s="36"/>
      <c r="G140" s="62">
        <f>SUM(G141:G150)</f>
        <v>0</v>
      </c>
    </row>
    <row r="141" spans="2:7" ht="18.75" outlineLevel="2">
      <c r="B141" s="51">
        <v>1</v>
      </c>
      <c r="C141" s="53" t="s">
        <v>24</v>
      </c>
      <c r="D141" s="39" t="s">
        <v>74</v>
      </c>
      <c r="E141" s="40">
        <v>594</v>
      </c>
      <c r="F141" s="36"/>
      <c r="G141" s="36">
        <f>E141*F141</f>
        <v>0</v>
      </c>
    </row>
    <row r="142" spans="2:7" outlineLevel="2">
      <c r="B142" s="51">
        <v>2</v>
      </c>
      <c r="C142" s="53" t="s">
        <v>25</v>
      </c>
      <c r="D142" s="39" t="s">
        <v>5</v>
      </c>
      <c r="E142" s="40">
        <v>298</v>
      </c>
      <c r="F142" s="36"/>
      <c r="G142" s="36">
        <f t="shared" ref="G142:G150" si="11">E142*F142</f>
        <v>0</v>
      </c>
    </row>
    <row r="143" spans="2:7" ht="18.75" outlineLevel="2">
      <c r="B143" s="51">
        <v>3</v>
      </c>
      <c r="C143" s="54" t="s">
        <v>26</v>
      </c>
      <c r="D143" s="39" t="s">
        <v>73</v>
      </c>
      <c r="E143" s="40">
        <v>119</v>
      </c>
      <c r="F143" s="36"/>
      <c r="G143" s="36">
        <f t="shared" si="11"/>
        <v>0</v>
      </c>
    </row>
    <row r="144" spans="2:7" ht="31.5" outlineLevel="2">
      <c r="B144" s="51">
        <v>4</v>
      </c>
      <c r="C144" s="54" t="s">
        <v>27</v>
      </c>
      <c r="D144" s="39" t="s">
        <v>73</v>
      </c>
      <c r="E144" s="40">
        <v>119</v>
      </c>
      <c r="F144" s="36"/>
      <c r="G144" s="36">
        <f t="shared" si="11"/>
        <v>0</v>
      </c>
    </row>
    <row r="145" spans="2:7" ht="18.75" outlineLevel="2">
      <c r="B145" s="51">
        <v>5</v>
      </c>
      <c r="C145" s="54" t="s">
        <v>28</v>
      </c>
      <c r="D145" s="39" t="s">
        <v>73</v>
      </c>
      <c r="E145" s="40">
        <v>119</v>
      </c>
      <c r="F145" s="36"/>
      <c r="G145" s="36">
        <f t="shared" si="11"/>
        <v>0</v>
      </c>
    </row>
    <row r="146" spans="2:7" ht="18.75" outlineLevel="2">
      <c r="B146" s="51">
        <v>6</v>
      </c>
      <c r="C146" s="53" t="s">
        <v>34</v>
      </c>
      <c r="D146" s="39" t="s">
        <v>73</v>
      </c>
      <c r="E146" s="40">
        <v>238</v>
      </c>
      <c r="F146" s="36"/>
      <c r="G146" s="36">
        <f t="shared" si="11"/>
        <v>0</v>
      </c>
    </row>
    <row r="147" spans="2:7" ht="18.75" outlineLevel="2">
      <c r="B147" s="51">
        <v>7</v>
      </c>
      <c r="C147" s="53" t="s">
        <v>35</v>
      </c>
      <c r="D147" s="39" t="s">
        <v>73</v>
      </c>
      <c r="E147" s="40">
        <v>238</v>
      </c>
      <c r="F147" s="36"/>
      <c r="G147" s="36">
        <f t="shared" si="11"/>
        <v>0</v>
      </c>
    </row>
    <row r="148" spans="2:7" ht="31.5" outlineLevel="2">
      <c r="B148" s="51">
        <v>8</v>
      </c>
      <c r="C148" s="53" t="s">
        <v>37</v>
      </c>
      <c r="D148" s="39" t="s">
        <v>73</v>
      </c>
      <c r="E148" s="40">
        <v>19</v>
      </c>
      <c r="F148" s="36"/>
      <c r="G148" s="36">
        <f t="shared" si="11"/>
        <v>0</v>
      </c>
    </row>
    <row r="149" spans="2:7" ht="18.75" outlineLevel="2">
      <c r="B149" s="51">
        <v>9</v>
      </c>
      <c r="C149" s="54" t="s">
        <v>29</v>
      </c>
      <c r="D149" s="39" t="s">
        <v>73</v>
      </c>
      <c r="E149" s="40">
        <v>257</v>
      </c>
      <c r="F149" s="36"/>
      <c r="G149" s="36">
        <f t="shared" si="11"/>
        <v>0</v>
      </c>
    </row>
    <row r="150" spans="2:7" ht="47.25" outlineLevel="2">
      <c r="B150" s="51">
        <v>10</v>
      </c>
      <c r="C150" s="53" t="s">
        <v>6</v>
      </c>
      <c r="D150" s="39" t="s">
        <v>7</v>
      </c>
      <c r="E150" s="40">
        <v>45</v>
      </c>
      <c r="F150" s="36"/>
      <c r="G150" s="36">
        <f t="shared" si="11"/>
        <v>0</v>
      </c>
    </row>
    <row r="151" spans="2:7" outlineLevel="1">
      <c r="B151" s="51"/>
      <c r="C151" s="52" t="s">
        <v>8</v>
      </c>
      <c r="D151" s="39"/>
      <c r="E151" s="40"/>
      <c r="F151" s="36"/>
      <c r="G151" s="62">
        <f>SUM(G152:G163)</f>
        <v>0</v>
      </c>
    </row>
    <row r="152" spans="2:7" ht="31.5" outlineLevel="2">
      <c r="B152" s="51">
        <v>11</v>
      </c>
      <c r="C152" s="53" t="s">
        <v>40</v>
      </c>
      <c r="D152" s="39" t="s">
        <v>73</v>
      </c>
      <c r="E152" s="40">
        <v>95</v>
      </c>
      <c r="F152" s="36"/>
      <c r="G152" s="36">
        <f>E152*F152</f>
        <v>0</v>
      </c>
    </row>
    <row r="153" spans="2:7" ht="18.75" outlineLevel="2">
      <c r="B153" s="51">
        <v>12</v>
      </c>
      <c r="C153" s="53" t="s">
        <v>41</v>
      </c>
      <c r="D153" s="39" t="s">
        <v>73</v>
      </c>
      <c r="E153" s="40">
        <v>95</v>
      </c>
      <c r="F153" s="36"/>
      <c r="G153" s="36">
        <f t="shared" ref="G153:G163" si="12">E153*F153</f>
        <v>0</v>
      </c>
    </row>
    <row r="154" spans="2:7" outlineLevel="2">
      <c r="B154" s="51">
        <v>13</v>
      </c>
      <c r="C154" s="53" t="s">
        <v>42</v>
      </c>
      <c r="D154" s="39" t="s">
        <v>43</v>
      </c>
      <c r="E154" s="40">
        <v>745</v>
      </c>
      <c r="F154" s="36"/>
      <c r="G154" s="36">
        <f t="shared" si="12"/>
        <v>0</v>
      </c>
    </row>
    <row r="155" spans="2:7" ht="47.25" outlineLevel="2">
      <c r="B155" s="51">
        <v>14</v>
      </c>
      <c r="C155" s="53" t="s">
        <v>9</v>
      </c>
      <c r="D155" s="39" t="s">
        <v>74</v>
      </c>
      <c r="E155" s="40">
        <v>186</v>
      </c>
      <c r="F155" s="36"/>
      <c r="G155" s="36">
        <f t="shared" si="12"/>
        <v>0</v>
      </c>
    </row>
    <row r="156" spans="2:7" outlineLevel="2">
      <c r="B156" s="51">
        <v>15</v>
      </c>
      <c r="C156" s="53" t="s">
        <v>10</v>
      </c>
      <c r="D156" s="39" t="s">
        <v>11</v>
      </c>
      <c r="E156" s="40">
        <v>84</v>
      </c>
      <c r="F156" s="36"/>
      <c r="G156" s="36">
        <f t="shared" si="12"/>
        <v>0</v>
      </c>
    </row>
    <row r="157" spans="2:7" ht="31.5" outlineLevel="2">
      <c r="B157" s="51">
        <v>16</v>
      </c>
      <c r="C157" s="53" t="s">
        <v>12</v>
      </c>
      <c r="D157" s="39" t="s">
        <v>43</v>
      </c>
      <c r="E157" s="40">
        <v>186</v>
      </c>
      <c r="F157" s="36"/>
      <c r="G157" s="36">
        <f t="shared" si="12"/>
        <v>0</v>
      </c>
    </row>
    <row r="158" spans="2:7" ht="31.5" outlineLevel="2">
      <c r="B158" s="51">
        <v>17</v>
      </c>
      <c r="C158" s="53" t="s">
        <v>13</v>
      </c>
      <c r="D158" s="39" t="s">
        <v>44</v>
      </c>
      <c r="E158" s="40">
        <v>112</v>
      </c>
      <c r="F158" s="36"/>
      <c r="G158" s="36">
        <f t="shared" si="12"/>
        <v>0</v>
      </c>
    </row>
    <row r="159" spans="2:7" outlineLevel="2">
      <c r="B159" s="51">
        <v>18</v>
      </c>
      <c r="C159" s="53" t="s">
        <v>45</v>
      </c>
      <c r="D159" s="39" t="s">
        <v>46</v>
      </c>
      <c r="E159" s="40">
        <v>3</v>
      </c>
      <c r="F159" s="36"/>
      <c r="G159" s="36">
        <f t="shared" si="12"/>
        <v>0</v>
      </c>
    </row>
    <row r="160" spans="2:7" ht="31.5" outlineLevel="2">
      <c r="B160" s="51">
        <v>19</v>
      </c>
      <c r="C160" s="53" t="s">
        <v>31</v>
      </c>
      <c r="D160" s="39" t="s">
        <v>5</v>
      </c>
      <c r="E160" s="40">
        <v>298</v>
      </c>
      <c r="F160" s="36"/>
      <c r="G160" s="36">
        <f t="shared" si="12"/>
        <v>0</v>
      </c>
    </row>
    <row r="161" spans="2:7" outlineLevel="2">
      <c r="B161" s="51">
        <v>20</v>
      </c>
      <c r="C161" s="53" t="s">
        <v>14</v>
      </c>
      <c r="D161" s="39" t="s">
        <v>43</v>
      </c>
      <c r="E161" s="40">
        <v>745</v>
      </c>
      <c r="F161" s="36"/>
      <c r="G161" s="36">
        <f t="shared" si="12"/>
        <v>0</v>
      </c>
    </row>
    <row r="162" spans="2:7" ht="31.5" outlineLevel="2">
      <c r="B162" s="51">
        <v>21</v>
      </c>
      <c r="C162" s="53" t="s">
        <v>16</v>
      </c>
      <c r="D162" s="39" t="s">
        <v>15</v>
      </c>
      <c r="E162" s="40">
        <v>72</v>
      </c>
      <c r="F162" s="36"/>
      <c r="G162" s="36">
        <f t="shared" si="12"/>
        <v>0</v>
      </c>
    </row>
    <row r="163" spans="2:7" ht="31.5" outlineLevel="2">
      <c r="B163" s="51">
        <v>22</v>
      </c>
      <c r="C163" s="53" t="s">
        <v>47</v>
      </c>
      <c r="D163" s="39" t="s">
        <v>15</v>
      </c>
      <c r="E163" s="40">
        <v>29</v>
      </c>
      <c r="F163" s="36"/>
      <c r="G163" s="36">
        <f t="shared" si="12"/>
        <v>0</v>
      </c>
    </row>
    <row r="164" spans="2:7" outlineLevel="1">
      <c r="B164" s="51"/>
      <c r="C164" s="55" t="s">
        <v>18</v>
      </c>
      <c r="D164" s="39"/>
      <c r="E164" s="40"/>
      <c r="F164" s="36"/>
      <c r="G164" s="62">
        <f>SUM(G165:G168)</f>
        <v>0</v>
      </c>
    </row>
    <row r="165" spans="2:7" ht="31.5" outlineLevel="2">
      <c r="B165" s="51">
        <v>23</v>
      </c>
      <c r="C165" s="53" t="s">
        <v>19</v>
      </c>
      <c r="D165" s="39" t="s">
        <v>43</v>
      </c>
      <c r="E165" s="40">
        <v>11.85</v>
      </c>
      <c r="F165" s="36"/>
      <c r="G165" s="36">
        <f>E165*F165</f>
        <v>0</v>
      </c>
    </row>
    <row r="166" spans="2:7" ht="31.5" outlineLevel="2">
      <c r="B166" s="51">
        <v>24</v>
      </c>
      <c r="C166" s="53" t="s">
        <v>20</v>
      </c>
      <c r="D166" s="39" t="s">
        <v>74</v>
      </c>
      <c r="E166" s="40">
        <v>1.37</v>
      </c>
      <c r="F166" s="36"/>
      <c r="G166" s="36">
        <f t="shared" ref="G166:G168" si="13">E166*F166</f>
        <v>0</v>
      </c>
    </row>
    <row r="167" spans="2:7" ht="18.75" outlineLevel="2">
      <c r="B167" s="51">
        <v>25</v>
      </c>
      <c r="C167" s="53" t="s">
        <v>21</v>
      </c>
      <c r="D167" s="39" t="s">
        <v>74</v>
      </c>
      <c r="E167" s="40">
        <v>1.42</v>
      </c>
      <c r="F167" s="36"/>
      <c r="G167" s="36">
        <f t="shared" si="13"/>
        <v>0</v>
      </c>
    </row>
    <row r="168" spans="2:7" ht="31.5" outlineLevel="2">
      <c r="B168" s="51">
        <v>26</v>
      </c>
      <c r="C168" s="53" t="s">
        <v>49</v>
      </c>
      <c r="D168" s="39" t="s">
        <v>46</v>
      </c>
      <c r="E168" s="40">
        <v>1</v>
      </c>
      <c r="F168" s="36"/>
      <c r="G168" s="36">
        <f t="shared" si="13"/>
        <v>0</v>
      </c>
    </row>
    <row r="169" spans="2:7" outlineLevel="1">
      <c r="B169" s="51"/>
      <c r="C169" s="53"/>
      <c r="D169" s="39"/>
      <c r="E169" s="40"/>
      <c r="F169" s="36"/>
      <c r="G169" s="36"/>
    </row>
    <row r="170" spans="2:7" ht="30.75" customHeight="1">
      <c r="B170" s="68" t="s">
        <v>57</v>
      </c>
      <c r="C170" s="69"/>
      <c r="D170" s="64"/>
      <c r="E170" s="64"/>
      <c r="F170" s="64"/>
      <c r="G170" s="61">
        <f>SUM(G195,G183,G171)</f>
        <v>0</v>
      </c>
    </row>
    <row r="171" spans="2:7" outlineLevel="1">
      <c r="B171" s="51"/>
      <c r="C171" s="52" t="s">
        <v>2</v>
      </c>
      <c r="D171" s="39"/>
      <c r="E171" s="40"/>
      <c r="F171" s="36"/>
      <c r="G171" s="62">
        <f>SUM(G172:G182)</f>
        <v>0</v>
      </c>
    </row>
    <row r="172" spans="2:7" ht="18.75" outlineLevel="2">
      <c r="B172" s="51">
        <v>1</v>
      </c>
      <c r="C172" s="53" t="s">
        <v>24</v>
      </c>
      <c r="D172" s="39" t="s">
        <v>74</v>
      </c>
      <c r="E172" s="40">
        <v>933</v>
      </c>
      <c r="F172" s="36"/>
      <c r="G172" s="36">
        <f>E172*F172</f>
        <v>0</v>
      </c>
    </row>
    <row r="173" spans="2:7" outlineLevel="2">
      <c r="B173" s="51">
        <v>2</v>
      </c>
      <c r="C173" s="53" t="s">
        <v>25</v>
      </c>
      <c r="D173" s="39" t="s">
        <v>5</v>
      </c>
      <c r="E173" s="40">
        <v>466</v>
      </c>
      <c r="F173" s="36"/>
      <c r="G173" s="36">
        <f t="shared" ref="G173:G182" si="14">E173*F173</f>
        <v>0</v>
      </c>
    </row>
    <row r="174" spans="2:7" ht="18.75" outlineLevel="2">
      <c r="B174" s="51">
        <v>3</v>
      </c>
      <c r="C174" s="54" t="s">
        <v>26</v>
      </c>
      <c r="D174" s="39" t="s">
        <v>73</v>
      </c>
      <c r="E174" s="40">
        <v>933</v>
      </c>
      <c r="F174" s="36"/>
      <c r="G174" s="36">
        <f t="shared" si="14"/>
        <v>0</v>
      </c>
    </row>
    <row r="175" spans="2:7" ht="31.5" outlineLevel="2">
      <c r="B175" s="51">
        <v>4</v>
      </c>
      <c r="C175" s="54" t="s">
        <v>27</v>
      </c>
      <c r="D175" s="39" t="s">
        <v>73</v>
      </c>
      <c r="E175" s="40">
        <v>933</v>
      </c>
      <c r="F175" s="36"/>
      <c r="G175" s="36">
        <f t="shared" si="14"/>
        <v>0</v>
      </c>
    </row>
    <row r="176" spans="2:7" ht="18.75" outlineLevel="2">
      <c r="B176" s="51">
        <v>5</v>
      </c>
      <c r="C176" s="54" t="s">
        <v>28</v>
      </c>
      <c r="D176" s="39" t="s">
        <v>73</v>
      </c>
      <c r="E176" s="40">
        <v>933</v>
      </c>
      <c r="F176" s="36"/>
      <c r="G176" s="36">
        <f t="shared" si="14"/>
        <v>0</v>
      </c>
    </row>
    <row r="177" spans="2:7" ht="18.75" outlineLevel="2">
      <c r="B177" s="51">
        <v>6</v>
      </c>
      <c r="C177" s="53" t="s">
        <v>34</v>
      </c>
      <c r="D177" s="39" t="s">
        <v>73</v>
      </c>
      <c r="E177" s="40">
        <v>187</v>
      </c>
      <c r="F177" s="36"/>
      <c r="G177" s="36">
        <f t="shared" si="14"/>
        <v>0</v>
      </c>
    </row>
    <row r="178" spans="2:7" ht="18.75" outlineLevel="2">
      <c r="B178" s="51">
        <v>7</v>
      </c>
      <c r="C178" s="53" t="s">
        <v>35</v>
      </c>
      <c r="D178" s="39" t="s">
        <v>73</v>
      </c>
      <c r="E178" s="40">
        <v>933</v>
      </c>
      <c r="F178" s="36"/>
      <c r="G178" s="36">
        <f t="shared" si="14"/>
        <v>0</v>
      </c>
    </row>
    <row r="179" spans="2:7" ht="18.75" outlineLevel="2">
      <c r="B179" s="51">
        <v>8</v>
      </c>
      <c r="C179" s="53" t="s">
        <v>36</v>
      </c>
      <c r="D179" s="39" t="s">
        <v>73</v>
      </c>
      <c r="E179" s="40">
        <v>187</v>
      </c>
      <c r="F179" s="36"/>
      <c r="G179" s="36">
        <f t="shared" si="14"/>
        <v>0</v>
      </c>
    </row>
    <row r="180" spans="2:7" ht="31.5" outlineLevel="2">
      <c r="B180" s="51">
        <v>9</v>
      </c>
      <c r="C180" s="53" t="s">
        <v>37</v>
      </c>
      <c r="D180" s="39" t="s">
        <v>73</v>
      </c>
      <c r="E180" s="40">
        <v>30</v>
      </c>
      <c r="F180" s="36"/>
      <c r="G180" s="36">
        <f t="shared" si="14"/>
        <v>0</v>
      </c>
    </row>
    <row r="181" spans="2:7" ht="18.75" outlineLevel="2">
      <c r="B181" s="51">
        <v>10</v>
      </c>
      <c r="C181" s="54" t="s">
        <v>29</v>
      </c>
      <c r="D181" s="39" t="s">
        <v>73</v>
      </c>
      <c r="E181" s="40">
        <v>217</v>
      </c>
      <c r="F181" s="36"/>
      <c r="G181" s="36">
        <f t="shared" si="14"/>
        <v>0</v>
      </c>
    </row>
    <row r="182" spans="2:7" ht="47.25" outlineLevel="2">
      <c r="B182" s="51">
        <v>11</v>
      </c>
      <c r="C182" s="53" t="s">
        <v>6</v>
      </c>
      <c r="D182" s="39" t="s">
        <v>7</v>
      </c>
      <c r="E182" s="40">
        <v>50</v>
      </c>
      <c r="F182" s="36"/>
      <c r="G182" s="36">
        <f t="shared" si="14"/>
        <v>0</v>
      </c>
    </row>
    <row r="183" spans="2:7" outlineLevel="1">
      <c r="B183" s="51"/>
      <c r="C183" s="52" t="s">
        <v>8</v>
      </c>
      <c r="D183" s="39"/>
      <c r="E183" s="40"/>
      <c r="F183" s="36"/>
      <c r="G183" s="62">
        <f>SUM(G184:G194)</f>
        <v>0</v>
      </c>
    </row>
    <row r="184" spans="2:7" ht="31.5" outlineLevel="2">
      <c r="B184" s="51">
        <v>12</v>
      </c>
      <c r="C184" s="53" t="s">
        <v>40</v>
      </c>
      <c r="D184" s="39" t="s">
        <v>73</v>
      </c>
      <c r="E184" s="40">
        <v>149</v>
      </c>
      <c r="F184" s="36"/>
      <c r="G184" s="36">
        <f>E184*F184</f>
        <v>0</v>
      </c>
    </row>
    <row r="185" spans="2:7" ht="18.75" outlineLevel="2">
      <c r="B185" s="51">
        <v>13</v>
      </c>
      <c r="C185" s="53" t="s">
        <v>41</v>
      </c>
      <c r="D185" s="39" t="s">
        <v>73</v>
      </c>
      <c r="E185" s="40">
        <v>149</v>
      </c>
      <c r="F185" s="36"/>
      <c r="G185" s="36">
        <f t="shared" ref="G185:G194" si="15">E185*F185</f>
        <v>0</v>
      </c>
    </row>
    <row r="186" spans="2:7" outlineLevel="2">
      <c r="B186" s="51">
        <v>14</v>
      </c>
      <c r="C186" s="53" t="s">
        <v>42</v>
      </c>
      <c r="D186" s="39" t="s">
        <v>43</v>
      </c>
      <c r="E186" s="40">
        <v>1048</v>
      </c>
      <c r="F186" s="36"/>
      <c r="G186" s="36">
        <f t="shared" si="15"/>
        <v>0</v>
      </c>
    </row>
    <row r="187" spans="2:7" ht="47.25" outlineLevel="2">
      <c r="B187" s="51">
        <v>15</v>
      </c>
      <c r="C187" s="53" t="s">
        <v>9</v>
      </c>
      <c r="D187" s="39" t="s">
        <v>74</v>
      </c>
      <c r="E187" s="40">
        <v>157</v>
      </c>
      <c r="F187" s="36"/>
      <c r="G187" s="36">
        <f t="shared" si="15"/>
        <v>0</v>
      </c>
    </row>
    <row r="188" spans="2:7" outlineLevel="2">
      <c r="B188" s="51">
        <v>16</v>
      </c>
      <c r="C188" s="53" t="s">
        <v>10</v>
      </c>
      <c r="D188" s="39" t="s">
        <v>11</v>
      </c>
      <c r="E188" s="40">
        <v>50</v>
      </c>
      <c r="F188" s="36"/>
      <c r="G188" s="36">
        <f t="shared" si="15"/>
        <v>0</v>
      </c>
    </row>
    <row r="189" spans="2:7" ht="31.5" outlineLevel="2">
      <c r="B189" s="51">
        <v>17</v>
      </c>
      <c r="C189" s="53" t="s">
        <v>12</v>
      </c>
      <c r="D189" s="39" t="s">
        <v>43</v>
      </c>
      <c r="E189" s="40">
        <v>262</v>
      </c>
      <c r="F189" s="36"/>
      <c r="G189" s="36">
        <f t="shared" si="15"/>
        <v>0</v>
      </c>
    </row>
    <row r="190" spans="2:7" ht="31.5" outlineLevel="2">
      <c r="B190" s="51">
        <v>18</v>
      </c>
      <c r="C190" s="53" t="s">
        <v>13</v>
      </c>
      <c r="D190" s="39" t="s">
        <v>44</v>
      </c>
      <c r="E190" s="40">
        <v>262</v>
      </c>
      <c r="F190" s="36"/>
      <c r="G190" s="36">
        <f t="shared" si="15"/>
        <v>0</v>
      </c>
    </row>
    <row r="191" spans="2:7" ht="31.5" outlineLevel="2">
      <c r="B191" s="51">
        <v>19</v>
      </c>
      <c r="C191" s="53" t="s">
        <v>31</v>
      </c>
      <c r="D191" s="39" t="s">
        <v>5</v>
      </c>
      <c r="E191" s="40">
        <v>466</v>
      </c>
      <c r="F191" s="36"/>
      <c r="G191" s="36">
        <f t="shared" si="15"/>
        <v>0</v>
      </c>
    </row>
    <row r="192" spans="2:7" outlineLevel="2">
      <c r="B192" s="51">
        <v>20</v>
      </c>
      <c r="C192" s="53" t="s">
        <v>14</v>
      </c>
      <c r="D192" s="39" t="s">
        <v>43</v>
      </c>
      <c r="E192" s="40">
        <v>1048</v>
      </c>
      <c r="F192" s="36"/>
      <c r="G192" s="36">
        <f t="shared" si="15"/>
        <v>0</v>
      </c>
    </row>
    <row r="193" spans="2:7" ht="31.5" outlineLevel="2">
      <c r="B193" s="51">
        <v>21</v>
      </c>
      <c r="C193" s="53" t="s">
        <v>16</v>
      </c>
      <c r="D193" s="39" t="s">
        <v>15</v>
      </c>
      <c r="E193" s="40">
        <v>105</v>
      </c>
      <c r="F193" s="36"/>
      <c r="G193" s="36">
        <f t="shared" si="15"/>
        <v>0</v>
      </c>
    </row>
    <row r="194" spans="2:7" ht="31.5" outlineLevel="2">
      <c r="B194" s="51">
        <v>22</v>
      </c>
      <c r="C194" s="53" t="s">
        <v>47</v>
      </c>
      <c r="D194" s="39" t="s">
        <v>15</v>
      </c>
      <c r="E194" s="40">
        <v>89</v>
      </c>
      <c r="F194" s="36"/>
      <c r="G194" s="36">
        <f t="shared" si="15"/>
        <v>0</v>
      </c>
    </row>
    <row r="195" spans="2:7" outlineLevel="1">
      <c r="B195" s="51"/>
      <c r="C195" s="55" t="s">
        <v>18</v>
      </c>
      <c r="D195" s="39"/>
      <c r="E195" s="40"/>
      <c r="F195" s="36"/>
      <c r="G195" s="62">
        <f>SUM(G196:G198)</f>
        <v>0</v>
      </c>
    </row>
    <row r="196" spans="2:7" ht="31.5" outlineLevel="2">
      <c r="B196" s="51">
        <v>23</v>
      </c>
      <c r="C196" s="53" t="s">
        <v>19</v>
      </c>
      <c r="D196" s="39" t="s">
        <v>43</v>
      </c>
      <c r="E196" s="40">
        <v>6.17</v>
      </c>
      <c r="F196" s="36"/>
      <c r="G196" s="36">
        <f>E196*F196</f>
        <v>0</v>
      </c>
    </row>
    <row r="197" spans="2:7" ht="31.5" outlineLevel="2">
      <c r="B197" s="51">
        <v>24</v>
      </c>
      <c r="C197" s="53" t="s">
        <v>20</v>
      </c>
      <c r="D197" s="39" t="s">
        <v>74</v>
      </c>
      <c r="E197" s="40">
        <v>12.14</v>
      </c>
      <c r="F197" s="36"/>
      <c r="G197" s="36">
        <f t="shared" ref="G197:G198" si="16">E197*F197</f>
        <v>0</v>
      </c>
    </row>
    <row r="198" spans="2:7" ht="18.75" outlineLevel="2">
      <c r="B198" s="51">
        <v>25</v>
      </c>
      <c r="C198" s="53" t="s">
        <v>21</v>
      </c>
      <c r="D198" s="39" t="s">
        <v>74</v>
      </c>
      <c r="E198" s="40">
        <v>3.17</v>
      </c>
      <c r="F198" s="36"/>
      <c r="G198" s="36">
        <f t="shared" si="16"/>
        <v>0</v>
      </c>
    </row>
    <row r="199" spans="2:7" outlineLevel="1">
      <c r="B199" s="51"/>
      <c r="C199" s="53"/>
      <c r="D199" s="39"/>
      <c r="E199" s="40"/>
      <c r="F199" s="36"/>
      <c r="G199" s="36"/>
    </row>
    <row r="200" spans="2:7" ht="31.5" customHeight="1">
      <c r="B200" s="68" t="s">
        <v>58</v>
      </c>
      <c r="C200" s="69"/>
      <c r="D200" s="64"/>
      <c r="E200" s="64"/>
      <c r="F200" s="64"/>
      <c r="G200" s="61">
        <f>SUM(G201,G212,G227)</f>
        <v>0</v>
      </c>
    </row>
    <row r="201" spans="2:7" outlineLevel="1">
      <c r="B201" s="51"/>
      <c r="C201" s="52" t="s">
        <v>2</v>
      </c>
      <c r="D201" s="39"/>
      <c r="E201" s="40"/>
      <c r="F201" s="36"/>
      <c r="G201" s="62">
        <f>SUM(G202:G211)</f>
        <v>0</v>
      </c>
    </row>
    <row r="202" spans="2:7" ht="18.75" outlineLevel="2">
      <c r="B202" s="51">
        <v>1</v>
      </c>
      <c r="C202" s="53" t="s">
        <v>24</v>
      </c>
      <c r="D202" s="39" t="s">
        <v>74</v>
      </c>
      <c r="E202" s="40">
        <v>432</v>
      </c>
      <c r="F202" s="36"/>
      <c r="G202" s="36">
        <f>E202*F202</f>
        <v>0</v>
      </c>
    </row>
    <row r="203" spans="2:7" outlineLevel="2">
      <c r="B203" s="51">
        <v>2</v>
      </c>
      <c r="C203" s="53" t="s">
        <v>25</v>
      </c>
      <c r="D203" s="39" t="s">
        <v>5</v>
      </c>
      <c r="E203" s="40">
        <v>216</v>
      </c>
      <c r="F203" s="36"/>
      <c r="G203" s="36">
        <f t="shared" ref="G203:G211" si="17">E203*F203</f>
        <v>0</v>
      </c>
    </row>
    <row r="204" spans="2:7" ht="18.75" outlineLevel="2">
      <c r="B204" s="51">
        <v>3</v>
      </c>
      <c r="C204" s="54" t="s">
        <v>26</v>
      </c>
      <c r="D204" s="39" t="s">
        <v>73</v>
      </c>
      <c r="E204" s="40">
        <v>86</v>
      </c>
      <c r="F204" s="36"/>
      <c r="G204" s="36">
        <f t="shared" si="17"/>
        <v>0</v>
      </c>
    </row>
    <row r="205" spans="2:7" ht="31.5" outlineLevel="2">
      <c r="B205" s="51">
        <v>4</v>
      </c>
      <c r="C205" s="54" t="s">
        <v>27</v>
      </c>
      <c r="D205" s="39" t="s">
        <v>73</v>
      </c>
      <c r="E205" s="40">
        <v>86</v>
      </c>
      <c r="F205" s="36"/>
      <c r="G205" s="36">
        <f t="shared" si="17"/>
        <v>0</v>
      </c>
    </row>
    <row r="206" spans="2:7" ht="18.75" outlineLevel="2">
      <c r="B206" s="51">
        <v>5</v>
      </c>
      <c r="C206" s="54" t="s">
        <v>28</v>
      </c>
      <c r="D206" s="39" t="s">
        <v>73</v>
      </c>
      <c r="E206" s="40">
        <v>86</v>
      </c>
      <c r="F206" s="36"/>
      <c r="G206" s="36">
        <f t="shared" si="17"/>
        <v>0</v>
      </c>
    </row>
    <row r="207" spans="2:7" ht="18.75" outlineLevel="2">
      <c r="B207" s="51">
        <v>6</v>
      </c>
      <c r="C207" s="53" t="s">
        <v>34</v>
      </c>
      <c r="D207" s="39" t="s">
        <v>73</v>
      </c>
      <c r="E207" s="40">
        <v>608</v>
      </c>
      <c r="F207" s="36"/>
      <c r="G207" s="36">
        <f t="shared" si="17"/>
        <v>0</v>
      </c>
    </row>
    <row r="208" spans="2:7" ht="18.75" outlineLevel="2">
      <c r="B208" s="51">
        <v>7</v>
      </c>
      <c r="C208" s="53" t="s">
        <v>35</v>
      </c>
      <c r="D208" s="39" t="s">
        <v>73</v>
      </c>
      <c r="E208" s="40">
        <v>608</v>
      </c>
      <c r="F208" s="36"/>
      <c r="G208" s="36">
        <f t="shared" si="17"/>
        <v>0</v>
      </c>
    </row>
    <row r="209" spans="2:7" ht="31.5" outlineLevel="2">
      <c r="B209" s="51">
        <v>8</v>
      </c>
      <c r="C209" s="53" t="s">
        <v>37</v>
      </c>
      <c r="D209" s="39" t="s">
        <v>73</v>
      </c>
      <c r="E209" s="40">
        <v>46</v>
      </c>
      <c r="F209" s="36"/>
      <c r="G209" s="36">
        <f t="shared" si="17"/>
        <v>0</v>
      </c>
    </row>
    <row r="210" spans="2:7" ht="18.75" outlineLevel="2">
      <c r="B210" s="51">
        <v>9</v>
      </c>
      <c r="C210" s="54" t="s">
        <v>29</v>
      </c>
      <c r="D210" s="39" t="s">
        <v>73</v>
      </c>
      <c r="E210" s="40">
        <v>654</v>
      </c>
      <c r="F210" s="36"/>
      <c r="G210" s="36">
        <f t="shared" si="17"/>
        <v>0</v>
      </c>
    </row>
    <row r="211" spans="2:7" ht="47.25" outlineLevel="2">
      <c r="B211" s="51">
        <v>10</v>
      </c>
      <c r="C211" s="53" t="s">
        <v>6</v>
      </c>
      <c r="D211" s="39" t="s">
        <v>7</v>
      </c>
      <c r="E211" s="40">
        <v>240</v>
      </c>
      <c r="F211" s="36"/>
      <c r="G211" s="36">
        <f t="shared" si="17"/>
        <v>0</v>
      </c>
    </row>
    <row r="212" spans="2:7" outlineLevel="1">
      <c r="B212" s="51"/>
      <c r="C212" s="52" t="s">
        <v>8</v>
      </c>
      <c r="D212" s="39"/>
      <c r="E212" s="40"/>
      <c r="F212" s="36"/>
      <c r="G212" s="62">
        <f>SUM(G213:G226)</f>
        <v>0</v>
      </c>
    </row>
    <row r="213" spans="2:7" ht="31.5" outlineLevel="2">
      <c r="B213" s="51">
        <v>11</v>
      </c>
      <c r="C213" s="53" t="s">
        <v>40</v>
      </c>
      <c r="D213" s="39" t="s">
        <v>73</v>
      </c>
      <c r="E213" s="40">
        <v>243</v>
      </c>
      <c r="F213" s="36"/>
      <c r="G213" s="36">
        <f>E213*F213</f>
        <v>0</v>
      </c>
    </row>
    <row r="214" spans="2:7" ht="18.75" outlineLevel="2">
      <c r="B214" s="51">
        <v>12</v>
      </c>
      <c r="C214" s="53" t="s">
        <v>41</v>
      </c>
      <c r="D214" s="39" t="s">
        <v>73</v>
      </c>
      <c r="E214" s="40">
        <v>243</v>
      </c>
      <c r="F214" s="36"/>
      <c r="G214" s="36">
        <f t="shared" ref="G214:G226" si="18">E214*F214</f>
        <v>0</v>
      </c>
    </row>
    <row r="215" spans="2:7" outlineLevel="2">
      <c r="B215" s="51">
        <v>13</v>
      </c>
      <c r="C215" s="53" t="s">
        <v>30</v>
      </c>
      <c r="D215" s="39" t="s">
        <v>15</v>
      </c>
      <c r="E215" s="40">
        <v>144</v>
      </c>
      <c r="F215" s="36"/>
      <c r="G215" s="36">
        <f t="shared" si="18"/>
        <v>0</v>
      </c>
    </row>
    <row r="216" spans="2:7" outlineLevel="2">
      <c r="B216" s="51">
        <v>14</v>
      </c>
      <c r="C216" s="53" t="s">
        <v>42</v>
      </c>
      <c r="D216" s="39" t="s">
        <v>43</v>
      </c>
      <c r="E216" s="40">
        <v>1875</v>
      </c>
      <c r="F216" s="36"/>
      <c r="G216" s="36">
        <f t="shared" si="18"/>
        <v>0</v>
      </c>
    </row>
    <row r="217" spans="2:7" ht="47.25" outlineLevel="2">
      <c r="B217" s="51">
        <v>15</v>
      </c>
      <c r="C217" s="53" t="s">
        <v>9</v>
      </c>
      <c r="D217" s="39" t="s">
        <v>74</v>
      </c>
      <c r="E217" s="40">
        <v>562</v>
      </c>
      <c r="F217" s="36"/>
      <c r="G217" s="36">
        <f t="shared" si="18"/>
        <v>0</v>
      </c>
    </row>
    <row r="218" spans="2:7" outlineLevel="2">
      <c r="B218" s="51">
        <v>16</v>
      </c>
      <c r="C218" s="53" t="s">
        <v>10</v>
      </c>
      <c r="D218" s="39" t="s">
        <v>11</v>
      </c>
      <c r="E218" s="40">
        <v>120</v>
      </c>
      <c r="F218" s="36"/>
      <c r="G218" s="36">
        <f t="shared" si="18"/>
        <v>0</v>
      </c>
    </row>
    <row r="219" spans="2:7" ht="31.5" outlineLevel="2">
      <c r="B219" s="51">
        <v>17</v>
      </c>
      <c r="C219" s="53" t="s">
        <v>12</v>
      </c>
      <c r="D219" s="39" t="s">
        <v>43</v>
      </c>
      <c r="E219" s="40">
        <v>469</v>
      </c>
      <c r="F219" s="36"/>
      <c r="G219" s="36">
        <f t="shared" si="18"/>
        <v>0</v>
      </c>
    </row>
    <row r="220" spans="2:7" ht="31.5" outlineLevel="2">
      <c r="B220" s="51">
        <v>18</v>
      </c>
      <c r="C220" s="53" t="s">
        <v>13</v>
      </c>
      <c r="D220" s="39" t="s">
        <v>44</v>
      </c>
      <c r="E220" s="40">
        <v>281</v>
      </c>
      <c r="F220" s="36"/>
      <c r="G220" s="36">
        <f t="shared" si="18"/>
        <v>0</v>
      </c>
    </row>
    <row r="221" spans="2:7" outlineLevel="2">
      <c r="B221" s="51">
        <v>19</v>
      </c>
      <c r="C221" s="53" t="s">
        <v>45</v>
      </c>
      <c r="D221" s="39" t="s">
        <v>46</v>
      </c>
      <c r="E221" s="40">
        <v>1</v>
      </c>
      <c r="F221" s="36"/>
      <c r="G221" s="36">
        <f t="shared" si="18"/>
        <v>0</v>
      </c>
    </row>
    <row r="222" spans="2:7" ht="31.5" outlineLevel="2">
      <c r="B222" s="51">
        <v>20</v>
      </c>
      <c r="C222" s="53" t="s">
        <v>31</v>
      </c>
      <c r="D222" s="39" t="s">
        <v>5</v>
      </c>
      <c r="E222" s="40">
        <v>761</v>
      </c>
      <c r="F222" s="36"/>
      <c r="G222" s="36">
        <f t="shared" si="18"/>
        <v>0</v>
      </c>
    </row>
    <row r="223" spans="2:7" outlineLevel="2">
      <c r="B223" s="51">
        <v>21</v>
      </c>
      <c r="C223" s="53" t="s">
        <v>53</v>
      </c>
      <c r="D223" s="39" t="s">
        <v>5</v>
      </c>
      <c r="E223" s="40">
        <v>3</v>
      </c>
      <c r="F223" s="36"/>
      <c r="G223" s="36">
        <f t="shared" si="18"/>
        <v>0</v>
      </c>
    </row>
    <row r="224" spans="2:7" outlineLevel="2">
      <c r="B224" s="51">
        <v>22</v>
      </c>
      <c r="C224" s="53" t="s">
        <v>14</v>
      </c>
      <c r="D224" s="39" t="s">
        <v>43</v>
      </c>
      <c r="E224" s="40">
        <v>1875</v>
      </c>
      <c r="F224" s="36"/>
      <c r="G224" s="36">
        <f t="shared" si="18"/>
        <v>0</v>
      </c>
    </row>
    <row r="225" spans="2:7" ht="31.5" outlineLevel="2">
      <c r="B225" s="51">
        <v>23</v>
      </c>
      <c r="C225" s="53" t="s">
        <v>16</v>
      </c>
      <c r="D225" s="39" t="s">
        <v>15</v>
      </c>
      <c r="E225" s="40">
        <v>180</v>
      </c>
      <c r="F225" s="36"/>
      <c r="G225" s="36">
        <f t="shared" si="18"/>
        <v>0</v>
      </c>
    </row>
    <row r="226" spans="2:7" ht="31.5" outlineLevel="2">
      <c r="B226" s="51">
        <v>24</v>
      </c>
      <c r="C226" s="53" t="s">
        <v>47</v>
      </c>
      <c r="D226" s="39" t="s">
        <v>15</v>
      </c>
      <c r="E226" s="40">
        <v>146</v>
      </c>
      <c r="F226" s="36"/>
      <c r="G226" s="36">
        <f t="shared" si="18"/>
        <v>0</v>
      </c>
    </row>
    <row r="227" spans="2:7" outlineLevel="1">
      <c r="B227" s="51"/>
      <c r="C227" s="55" t="s">
        <v>18</v>
      </c>
      <c r="D227" s="39"/>
      <c r="E227" s="40"/>
      <c r="F227" s="36"/>
      <c r="G227" s="62">
        <f>SUM(G228:G231)</f>
        <v>0</v>
      </c>
    </row>
    <row r="228" spans="2:7" ht="31.5" outlineLevel="2">
      <c r="B228" s="51">
        <v>25</v>
      </c>
      <c r="C228" s="53" t="s">
        <v>19</v>
      </c>
      <c r="D228" s="39" t="s">
        <v>43</v>
      </c>
      <c r="E228" s="40">
        <v>10.07</v>
      </c>
      <c r="F228" s="36"/>
      <c r="G228" s="36">
        <f>E228*F228</f>
        <v>0</v>
      </c>
    </row>
    <row r="229" spans="2:7" ht="31.5" outlineLevel="2">
      <c r="B229" s="51">
        <v>26</v>
      </c>
      <c r="C229" s="53" t="s">
        <v>20</v>
      </c>
      <c r="D229" s="39" t="s">
        <v>74</v>
      </c>
      <c r="E229" s="40">
        <v>19.8</v>
      </c>
      <c r="F229" s="36"/>
      <c r="G229" s="36">
        <f t="shared" ref="G229:G231" si="19">E229*F229</f>
        <v>0</v>
      </c>
    </row>
    <row r="230" spans="2:7" ht="18.75" outlineLevel="2">
      <c r="B230" s="51">
        <v>27</v>
      </c>
      <c r="C230" s="53" t="s">
        <v>21</v>
      </c>
      <c r="D230" s="39" t="s">
        <v>74</v>
      </c>
      <c r="E230" s="40">
        <v>5.17</v>
      </c>
      <c r="F230" s="36"/>
      <c r="G230" s="36">
        <f t="shared" si="19"/>
        <v>0</v>
      </c>
    </row>
    <row r="231" spans="2:7" ht="31.5" outlineLevel="2">
      <c r="B231" s="51">
        <v>28</v>
      </c>
      <c r="C231" s="53" t="s">
        <v>49</v>
      </c>
      <c r="D231" s="39" t="s">
        <v>46</v>
      </c>
      <c r="E231" s="40">
        <v>2</v>
      </c>
      <c r="F231" s="36"/>
      <c r="G231" s="36">
        <f t="shared" si="19"/>
        <v>0</v>
      </c>
    </row>
    <row r="232" spans="2:7" outlineLevel="1">
      <c r="B232" s="37"/>
      <c r="C232" s="38"/>
      <c r="D232" s="39"/>
      <c r="E232" s="40"/>
      <c r="F232" s="36"/>
      <c r="G232" s="36"/>
    </row>
    <row r="233" spans="2:7" ht="32.25" customHeight="1">
      <c r="B233" s="68" t="s">
        <v>59</v>
      </c>
      <c r="C233" s="69"/>
      <c r="D233" s="64"/>
      <c r="E233" s="64"/>
      <c r="F233" s="64"/>
      <c r="G233" s="61">
        <f>SUM(G234,G246,G259)</f>
        <v>0</v>
      </c>
    </row>
    <row r="234" spans="2:7" outlineLevel="1">
      <c r="B234" s="51"/>
      <c r="C234" s="52" t="s">
        <v>2</v>
      </c>
      <c r="D234" s="39"/>
      <c r="E234" s="40"/>
      <c r="F234" s="36"/>
      <c r="G234" s="62">
        <f>SUM(G235:G245)</f>
        <v>0</v>
      </c>
    </row>
    <row r="235" spans="2:7" ht="18.75" outlineLevel="2">
      <c r="B235" s="51">
        <v>1</v>
      </c>
      <c r="C235" s="53" t="s">
        <v>24</v>
      </c>
      <c r="D235" s="39" t="s">
        <v>74</v>
      </c>
      <c r="E235" s="40">
        <v>1441</v>
      </c>
      <c r="F235" s="36"/>
      <c r="G235" s="36">
        <f>E235*F235</f>
        <v>0</v>
      </c>
    </row>
    <row r="236" spans="2:7" outlineLevel="2">
      <c r="B236" s="51">
        <v>2</v>
      </c>
      <c r="C236" s="53" t="s">
        <v>25</v>
      </c>
      <c r="D236" s="39" t="s">
        <v>5</v>
      </c>
      <c r="E236" s="40">
        <v>960</v>
      </c>
      <c r="F236" s="36"/>
      <c r="G236" s="36">
        <f t="shared" ref="G236:G245" si="20">E236*F236</f>
        <v>0</v>
      </c>
    </row>
    <row r="237" spans="2:7" ht="18.75" outlineLevel="2">
      <c r="B237" s="51">
        <v>3</v>
      </c>
      <c r="C237" s="54" t="s">
        <v>26</v>
      </c>
      <c r="D237" s="39" t="s">
        <v>73</v>
      </c>
      <c r="E237" s="40">
        <v>288</v>
      </c>
      <c r="F237" s="36"/>
      <c r="G237" s="36">
        <f t="shared" si="20"/>
        <v>0</v>
      </c>
    </row>
    <row r="238" spans="2:7" ht="31.5" outlineLevel="2">
      <c r="B238" s="51">
        <v>4</v>
      </c>
      <c r="C238" s="54" t="s">
        <v>27</v>
      </c>
      <c r="D238" s="39" t="s">
        <v>73</v>
      </c>
      <c r="E238" s="40">
        <v>288</v>
      </c>
      <c r="F238" s="36"/>
      <c r="G238" s="36">
        <f t="shared" si="20"/>
        <v>0</v>
      </c>
    </row>
    <row r="239" spans="2:7" ht="18.75" outlineLevel="2">
      <c r="B239" s="51">
        <v>5</v>
      </c>
      <c r="C239" s="54" t="s">
        <v>28</v>
      </c>
      <c r="D239" s="39" t="s">
        <v>73</v>
      </c>
      <c r="E239" s="40">
        <v>288</v>
      </c>
      <c r="F239" s="36"/>
      <c r="G239" s="36">
        <f t="shared" si="20"/>
        <v>0</v>
      </c>
    </row>
    <row r="240" spans="2:7" ht="18.75" outlineLevel="2">
      <c r="B240" s="51">
        <v>6</v>
      </c>
      <c r="C240" s="53" t="s">
        <v>34</v>
      </c>
      <c r="D240" s="39" t="s">
        <v>73</v>
      </c>
      <c r="E240" s="40">
        <v>576</v>
      </c>
      <c r="F240" s="36"/>
      <c r="G240" s="36">
        <f t="shared" si="20"/>
        <v>0</v>
      </c>
    </row>
    <row r="241" spans="2:7" ht="18.75" outlineLevel="2">
      <c r="B241" s="51">
        <v>7</v>
      </c>
      <c r="C241" s="53" t="s">
        <v>35</v>
      </c>
      <c r="D241" s="39" t="s">
        <v>73</v>
      </c>
      <c r="E241" s="40">
        <v>576</v>
      </c>
      <c r="F241" s="36"/>
      <c r="G241" s="36">
        <f t="shared" si="20"/>
        <v>0</v>
      </c>
    </row>
    <row r="242" spans="2:7" ht="18.75" outlineLevel="2">
      <c r="B242" s="51">
        <v>8</v>
      </c>
      <c r="C242" s="53" t="s">
        <v>36</v>
      </c>
      <c r="D242" s="39" t="s">
        <v>73</v>
      </c>
      <c r="E242" s="40">
        <v>288</v>
      </c>
      <c r="F242" s="36"/>
      <c r="G242" s="36">
        <f t="shared" si="20"/>
        <v>0</v>
      </c>
    </row>
    <row r="243" spans="2:7" ht="31.5" outlineLevel="2">
      <c r="B243" s="51">
        <v>9</v>
      </c>
      <c r="C243" s="53" t="s">
        <v>37</v>
      </c>
      <c r="D243" s="39" t="s">
        <v>73</v>
      </c>
      <c r="E243" s="40">
        <v>58</v>
      </c>
      <c r="F243" s="36"/>
      <c r="G243" s="36">
        <f t="shared" si="20"/>
        <v>0</v>
      </c>
    </row>
    <row r="244" spans="2:7" ht="18.75" outlineLevel="2">
      <c r="B244" s="51">
        <v>10</v>
      </c>
      <c r="C244" s="54" t="s">
        <v>29</v>
      </c>
      <c r="D244" s="39" t="s">
        <v>73</v>
      </c>
      <c r="E244" s="40">
        <v>346</v>
      </c>
      <c r="F244" s="36"/>
      <c r="G244" s="36">
        <f t="shared" si="20"/>
        <v>0</v>
      </c>
    </row>
    <row r="245" spans="2:7" ht="47.25" outlineLevel="2">
      <c r="B245" s="51">
        <v>11</v>
      </c>
      <c r="C245" s="53" t="s">
        <v>6</v>
      </c>
      <c r="D245" s="39" t="s">
        <v>7</v>
      </c>
      <c r="E245" s="40">
        <v>85</v>
      </c>
      <c r="F245" s="36"/>
      <c r="G245" s="36">
        <f t="shared" si="20"/>
        <v>0</v>
      </c>
    </row>
    <row r="246" spans="2:7" outlineLevel="1">
      <c r="B246" s="51"/>
      <c r="C246" s="52" t="s">
        <v>8</v>
      </c>
      <c r="D246" s="39"/>
      <c r="E246" s="40"/>
      <c r="F246" s="36"/>
      <c r="G246" s="62">
        <f>SUM(G247:G258)</f>
        <v>0</v>
      </c>
    </row>
    <row r="247" spans="2:7" ht="31.5" outlineLevel="2">
      <c r="B247" s="51">
        <v>12</v>
      </c>
      <c r="C247" s="53" t="s">
        <v>40</v>
      </c>
      <c r="D247" s="39" t="s">
        <v>73</v>
      </c>
      <c r="E247" s="40">
        <v>230</v>
      </c>
      <c r="F247" s="36"/>
      <c r="G247" s="36">
        <f>E247*F247</f>
        <v>0</v>
      </c>
    </row>
    <row r="248" spans="2:7" ht="18.75" outlineLevel="2">
      <c r="B248" s="51">
        <v>13</v>
      </c>
      <c r="C248" s="53" t="s">
        <v>41</v>
      </c>
      <c r="D248" s="39" t="s">
        <v>73</v>
      </c>
      <c r="E248" s="40">
        <v>230</v>
      </c>
      <c r="F248" s="36"/>
      <c r="G248" s="36">
        <f t="shared" ref="G248:G258" si="21">E248*F248</f>
        <v>0</v>
      </c>
    </row>
    <row r="249" spans="2:7" outlineLevel="2">
      <c r="B249" s="51">
        <v>14</v>
      </c>
      <c r="C249" s="53" t="s">
        <v>42</v>
      </c>
      <c r="D249" s="39" t="s">
        <v>43</v>
      </c>
      <c r="E249" s="40">
        <v>2401</v>
      </c>
      <c r="F249" s="36"/>
      <c r="G249" s="36">
        <f t="shared" si="21"/>
        <v>0</v>
      </c>
    </row>
    <row r="250" spans="2:7" ht="47.25" outlineLevel="2">
      <c r="B250" s="51">
        <v>15</v>
      </c>
      <c r="C250" s="53" t="s">
        <v>9</v>
      </c>
      <c r="D250" s="39" t="s">
        <v>74</v>
      </c>
      <c r="E250" s="40">
        <v>600</v>
      </c>
      <c r="F250" s="36"/>
      <c r="G250" s="36">
        <f t="shared" si="21"/>
        <v>0</v>
      </c>
    </row>
    <row r="251" spans="2:7" outlineLevel="2">
      <c r="B251" s="51">
        <v>16</v>
      </c>
      <c r="C251" s="53" t="s">
        <v>10</v>
      </c>
      <c r="D251" s="39" t="s">
        <v>11</v>
      </c>
      <c r="E251" s="40">
        <v>120</v>
      </c>
      <c r="F251" s="36"/>
      <c r="G251" s="36">
        <f t="shared" si="21"/>
        <v>0</v>
      </c>
    </row>
    <row r="252" spans="2:7" ht="31.5" outlineLevel="2">
      <c r="B252" s="51">
        <v>17</v>
      </c>
      <c r="C252" s="53" t="s">
        <v>12</v>
      </c>
      <c r="D252" s="39" t="s">
        <v>43</v>
      </c>
      <c r="E252" s="40">
        <v>600</v>
      </c>
      <c r="F252" s="36"/>
      <c r="G252" s="36">
        <f t="shared" si="21"/>
        <v>0</v>
      </c>
    </row>
    <row r="253" spans="2:7" ht="31.5" outlineLevel="2">
      <c r="B253" s="51">
        <v>18</v>
      </c>
      <c r="C253" s="53" t="s">
        <v>13</v>
      </c>
      <c r="D253" s="39" t="s">
        <v>44</v>
      </c>
      <c r="E253" s="40">
        <v>360</v>
      </c>
      <c r="F253" s="36"/>
      <c r="G253" s="36">
        <f t="shared" si="21"/>
        <v>0</v>
      </c>
    </row>
    <row r="254" spans="2:7" ht="31.5" outlineLevel="2">
      <c r="B254" s="51">
        <v>19</v>
      </c>
      <c r="C254" s="53" t="s">
        <v>31</v>
      </c>
      <c r="D254" s="39" t="s">
        <v>5</v>
      </c>
      <c r="E254" s="40">
        <v>466</v>
      </c>
      <c r="F254" s="36"/>
      <c r="G254" s="36">
        <f t="shared" si="21"/>
        <v>0</v>
      </c>
    </row>
    <row r="255" spans="2:7" outlineLevel="2">
      <c r="B255" s="51">
        <v>20</v>
      </c>
      <c r="C255" s="53" t="s">
        <v>14</v>
      </c>
      <c r="D255" s="39" t="s">
        <v>43</v>
      </c>
      <c r="E255" s="40">
        <v>2401</v>
      </c>
      <c r="F255" s="36"/>
      <c r="G255" s="36">
        <f t="shared" si="21"/>
        <v>0</v>
      </c>
    </row>
    <row r="256" spans="2:7" ht="31.5" outlineLevel="2">
      <c r="B256" s="51">
        <v>21</v>
      </c>
      <c r="C256" s="53" t="s">
        <v>16</v>
      </c>
      <c r="D256" s="39" t="s">
        <v>15</v>
      </c>
      <c r="E256" s="40">
        <v>230</v>
      </c>
      <c r="F256" s="36"/>
      <c r="G256" s="36">
        <f t="shared" si="21"/>
        <v>0</v>
      </c>
    </row>
    <row r="257" spans="2:7" outlineLevel="2">
      <c r="B257" s="51">
        <v>22</v>
      </c>
      <c r="C257" s="53" t="s">
        <v>45</v>
      </c>
      <c r="D257" s="39" t="s">
        <v>46</v>
      </c>
      <c r="E257" s="40">
        <v>5</v>
      </c>
      <c r="F257" s="36"/>
      <c r="G257" s="36">
        <f t="shared" si="21"/>
        <v>0</v>
      </c>
    </row>
    <row r="258" spans="2:7" ht="31.5" outlineLevel="2">
      <c r="B258" s="51">
        <v>23</v>
      </c>
      <c r="C258" s="53" t="s">
        <v>47</v>
      </c>
      <c r="D258" s="39" t="s">
        <v>15</v>
      </c>
      <c r="E258" s="40">
        <v>138</v>
      </c>
      <c r="F258" s="36"/>
      <c r="G258" s="36">
        <f t="shared" si="21"/>
        <v>0</v>
      </c>
    </row>
    <row r="259" spans="2:7" outlineLevel="1">
      <c r="B259" s="51"/>
      <c r="C259" s="55" t="s">
        <v>18</v>
      </c>
      <c r="D259" s="39"/>
      <c r="E259" s="40"/>
      <c r="F259" s="36"/>
      <c r="G259" s="62">
        <f>SUM(G260:G263)</f>
        <v>0</v>
      </c>
    </row>
    <row r="260" spans="2:7" ht="31.5" outlineLevel="2">
      <c r="B260" s="51">
        <v>24</v>
      </c>
      <c r="C260" s="53" t="s">
        <v>19</v>
      </c>
      <c r="D260" s="39" t="s">
        <v>43</v>
      </c>
      <c r="E260" s="40">
        <v>38.159999999999997</v>
      </c>
      <c r="F260" s="36"/>
      <c r="G260" s="36">
        <f>E260*F260</f>
        <v>0</v>
      </c>
    </row>
    <row r="261" spans="2:7" ht="31.5" outlineLevel="2">
      <c r="B261" s="51">
        <v>25</v>
      </c>
      <c r="C261" s="53" t="s">
        <v>20</v>
      </c>
      <c r="D261" s="39" t="s">
        <v>74</v>
      </c>
      <c r="E261" s="40">
        <v>4.42</v>
      </c>
      <c r="F261" s="36"/>
      <c r="G261" s="36">
        <f t="shared" ref="G261:G263" si="22">E261*F261</f>
        <v>0</v>
      </c>
    </row>
    <row r="262" spans="2:7" ht="18.75" outlineLevel="2">
      <c r="B262" s="51">
        <v>26</v>
      </c>
      <c r="C262" s="53" t="s">
        <v>21</v>
      </c>
      <c r="D262" s="39" t="s">
        <v>74</v>
      </c>
      <c r="E262" s="40">
        <v>1.68</v>
      </c>
      <c r="F262" s="36"/>
      <c r="G262" s="36">
        <f t="shared" si="22"/>
        <v>0</v>
      </c>
    </row>
    <row r="263" spans="2:7" ht="31.5" outlineLevel="2">
      <c r="B263" s="51">
        <v>27</v>
      </c>
      <c r="C263" s="53" t="s">
        <v>49</v>
      </c>
      <c r="D263" s="39" t="s">
        <v>46</v>
      </c>
      <c r="E263" s="40">
        <v>1</v>
      </c>
      <c r="F263" s="36"/>
      <c r="G263" s="36">
        <f t="shared" si="22"/>
        <v>0</v>
      </c>
    </row>
    <row r="264" spans="2:7" outlineLevel="1">
      <c r="B264" s="51"/>
      <c r="C264" s="57"/>
      <c r="D264" s="57"/>
      <c r="E264" s="40"/>
      <c r="F264" s="66"/>
      <c r="G264" s="66"/>
    </row>
    <row r="265" spans="2:7">
      <c r="D265" s="70" t="s">
        <v>76</v>
      </c>
      <c r="E265" s="70"/>
      <c r="F265" s="70"/>
      <c r="G265" s="65">
        <f>SUM(G16,G53,G76,G108,G139,G170,G200,G233)</f>
        <v>0</v>
      </c>
    </row>
    <row r="266" spans="2:7">
      <c r="D266" s="70" t="s">
        <v>77</v>
      </c>
      <c r="E266" s="70"/>
      <c r="F266" s="70"/>
      <c r="G266" s="65">
        <f>G265*0.2</f>
        <v>0</v>
      </c>
    </row>
    <row r="267" spans="2:7">
      <c r="D267" s="70" t="s">
        <v>78</v>
      </c>
      <c r="E267" s="70"/>
      <c r="F267" s="70"/>
      <c r="G267" s="65">
        <f>SUM(G265,G266)</f>
        <v>0</v>
      </c>
    </row>
  </sheetData>
  <mergeCells count="26">
    <mergeCell ref="D6:G6"/>
    <mergeCell ref="D10:G10"/>
    <mergeCell ref="D9:G9"/>
    <mergeCell ref="D8:G8"/>
    <mergeCell ref="D7:G7"/>
    <mergeCell ref="B76:C76"/>
    <mergeCell ref="B6:C6"/>
    <mergeCell ref="B7:C7"/>
    <mergeCell ref="B8:C8"/>
    <mergeCell ref="B9:C9"/>
    <mergeCell ref="B108:C108"/>
    <mergeCell ref="D265:F265"/>
    <mergeCell ref="D266:F266"/>
    <mergeCell ref="D267:F267"/>
    <mergeCell ref="A2:G2"/>
    <mergeCell ref="B12:G12"/>
    <mergeCell ref="B11:G11"/>
    <mergeCell ref="A3:F3"/>
    <mergeCell ref="A5:F5"/>
    <mergeCell ref="B4:F4"/>
    <mergeCell ref="B139:C139"/>
    <mergeCell ref="B170:C170"/>
    <mergeCell ref="B200:C200"/>
    <mergeCell ref="B233:C233"/>
    <mergeCell ref="B16:C16"/>
    <mergeCell ref="B53:C53"/>
  </mergeCells>
  <printOptions horizontalCentered="1"/>
  <pageMargins left="0.11811023622047245" right="0.11811023622047245" top="0.11811023622047245" bottom="0.11811023622047245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G43"/>
  <sheetViews>
    <sheetView showGridLines="0" view="pageBreakPreview" zoomScaleSheetLayoutView="100" workbookViewId="0">
      <selection activeCell="C11" sqref="C11"/>
    </sheetView>
  </sheetViews>
  <sheetFormatPr defaultRowHeight="12.75"/>
  <cols>
    <col min="1" max="1" width="0.85546875" customWidth="1"/>
    <col min="2" max="2" width="73.85546875" customWidth="1"/>
    <col min="4" max="5" width="9.140625" style="9"/>
  </cols>
  <sheetData>
    <row r="1" spans="1:7" ht="41.25" customHeight="1">
      <c r="A1" s="12"/>
      <c r="B1" s="76" t="s">
        <v>32</v>
      </c>
      <c r="C1" s="76"/>
      <c r="D1" s="76"/>
      <c r="E1" s="76"/>
      <c r="F1" s="11"/>
      <c r="G1" s="11"/>
    </row>
    <row r="2" spans="1:7" ht="15">
      <c r="A2" s="12"/>
      <c r="B2" s="5" t="s">
        <v>2</v>
      </c>
      <c r="C2" s="1"/>
      <c r="D2" s="10"/>
      <c r="E2" s="8"/>
    </row>
    <row r="3" spans="1:7" ht="15">
      <c r="A3" s="12"/>
      <c r="B3" s="2" t="s">
        <v>24</v>
      </c>
      <c r="C3" s="1" t="s">
        <v>43</v>
      </c>
      <c r="D3" s="10">
        <v>625</v>
      </c>
      <c r="E3" s="7">
        <v>2</v>
      </c>
    </row>
    <row r="4" spans="1:7" ht="15">
      <c r="A4" s="12"/>
      <c r="B4" s="2" t="s">
        <v>25</v>
      </c>
      <c r="C4" s="1" t="s">
        <v>5</v>
      </c>
      <c r="D4" s="10">
        <v>250</v>
      </c>
      <c r="E4" s="7">
        <v>2.5</v>
      </c>
    </row>
    <row r="5" spans="1:7" ht="15">
      <c r="A5" s="12"/>
      <c r="B5" s="2" t="s">
        <v>26</v>
      </c>
      <c r="C5" s="1" t="s">
        <v>44</v>
      </c>
      <c r="D5" s="10">
        <v>248</v>
      </c>
      <c r="E5" s="7">
        <v>0.1</v>
      </c>
    </row>
    <row r="6" spans="1:7" ht="30">
      <c r="A6" s="12"/>
      <c r="B6" s="2" t="s">
        <v>27</v>
      </c>
      <c r="C6" s="1" t="s">
        <v>44</v>
      </c>
      <c r="D6" s="10">
        <v>248</v>
      </c>
      <c r="E6" s="7">
        <v>0.2</v>
      </c>
    </row>
    <row r="7" spans="1:7" ht="15">
      <c r="A7" s="12"/>
      <c r="B7" s="2" t="s">
        <v>28</v>
      </c>
      <c r="C7" s="1" t="s">
        <v>44</v>
      </c>
      <c r="D7" s="10">
        <v>248</v>
      </c>
      <c r="E7" s="7">
        <v>5</v>
      </c>
    </row>
    <row r="8" spans="1:7" ht="15">
      <c r="A8" s="12"/>
      <c r="B8" s="2" t="s">
        <v>36</v>
      </c>
      <c r="C8" s="1" t="s">
        <v>44</v>
      </c>
      <c r="D8" s="10">
        <v>125</v>
      </c>
      <c r="E8" s="7">
        <v>3</v>
      </c>
    </row>
    <row r="9" spans="1:7" ht="15">
      <c r="A9" s="12"/>
      <c r="B9" s="2" t="s">
        <v>35</v>
      </c>
      <c r="C9" s="1" t="s">
        <v>44</v>
      </c>
      <c r="D9" s="10">
        <v>250</v>
      </c>
      <c r="E9" s="7">
        <v>4</v>
      </c>
    </row>
    <row r="10" spans="1:7" ht="15">
      <c r="A10" s="12"/>
      <c r="B10" s="2" t="s">
        <v>37</v>
      </c>
      <c r="C10" s="1" t="s">
        <v>44</v>
      </c>
      <c r="D10" s="10">
        <v>60</v>
      </c>
      <c r="E10" s="7">
        <v>7.5</v>
      </c>
    </row>
    <row r="11" spans="1:7" ht="15">
      <c r="A11" s="12"/>
      <c r="B11" s="2" t="s">
        <v>29</v>
      </c>
      <c r="C11" s="1" t="s">
        <v>44</v>
      </c>
      <c r="D11" s="10">
        <v>185</v>
      </c>
      <c r="E11" s="7">
        <v>5</v>
      </c>
    </row>
    <row r="12" spans="1:7" ht="45">
      <c r="A12" s="12"/>
      <c r="B12" s="2" t="s">
        <v>6</v>
      </c>
      <c r="C12" s="1" t="s">
        <v>7</v>
      </c>
      <c r="D12" s="10">
        <v>320</v>
      </c>
      <c r="E12" s="7">
        <v>9</v>
      </c>
    </row>
    <row r="13" spans="1:7" ht="15">
      <c r="A13" s="12"/>
      <c r="B13" s="2" t="s">
        <v>38</v>
      </c>
      <c r="C13" s="1" t="s">
        <v>43</v>
      </c>
      <c r="D13" s="10">
        <v>1625</v>
      </c>
      <c r="E13" s="7">
        <v>2</v>
      </c>
    </row>
    <row r="14" spans="1:7" ht="15">
      <c r="A14" s="12"/>
      <c r="B14" s="2" t="s">
        <v>22</v>
      </c>
      <c r="C14" s="1" t="s">
        <v>44</v>
      </c>
      <c r="D14" s="10">
        <v>170</v>
      </c>
      <c r="E14" s="7">
        <v>4.5</v>
      </c>
    </row>
    <row r="15" spans="1:7" ht="15">
      <c r="A15" s="12"/>
      <c r="B15" s="2" t="s">
        <v>23</v>
      </c>
      <c r="C15" s="1" t="s">
        <v>44</v>
      </c>
      <c r="D15" s="10">
        <v>170</v>
      </c>
      <c r="E15" s="7">
        <v>2.02</v>
      </c>
    </row>
    <row r="16" spans="1:7" ht="30">
      <c r="A16" s="12"/>
      <c r="B16" s="2" t="s">
        <v>39</v>
      </c>
      <c r="C16" s="1" t="s">
        <v>44</v>
      </c>
      <c r="D16" s="10">
        <v>285</v>
      </c>
      <c r="E16" s="7">
        <v>7.5</v>
      </c>
    </row>
    <row r="17" spans="1:5" ht="15">
      <c r="A17" s="12"/>
      <c r="B17" s="2" t="s">
        <v>29</v>
      </c>
      <c r="C17" s="1" t="s">
        <v>44</v>
      </c>
      <c r="D17" s="10">
        <v>455</v>
      </c>
      <c r="E17" s="7">
        <v>5</v>
      </c>
    </row>
    <row r="18" spans="1:5" ht="30">
      <c r="A18" s="12"/>
      <c r="B18" s="3" t="s">
        <v>50</v>
      </c>
      <c r="C18" s="1" t="s">
        <v>4</v>
      </c>
      <c r="D18" s="10">
        <v>1820</v>
      </c>
      <c r="E18" s="8">
        <v>1.5</v>
      </c>
    </row>
    <row r="19" spans="1:5" ht="18">
      <c r="A19" s="12"/>
      <c r="B19" s="2" t="s">
        <v>51</v>
      </c>
      <c r="C19" s="1" t="s">
        <v>3</v>
      </c>
      <c r="D19" s="10">
        <v>2170</v>
      </c>
      <c r="E19" s="8">
        <v>4</v>
      </c>
    </row>
    <row r="20" spans="1:5" ht="15">
      <c r="A20" s="12"/>
      <c r="B20" s="2" t="s">
        <v>30</v>
      </c>
      <c r="C20" s="1" t="s">
        <v>15</v>
      </c>
      <c r="D20" s="10">
        <v>215</v>
      </c>
      <c r="E20" s="8">
        <v>100</v>
      </c>
    </row>
    <row r="21" spans="1:5" ht="18">
      <c r="A21" s="12"/>
      <c r="B21" s="2" t="s">
        <v>34</v>
      </c>
      <c r="C21" s="1" t="s">
        <v>3</v>
      </c>
      <c r="D21" s="10">
        <v>150</v>
      </c>
      <c r="E21" s="8">
        <v>3</v>
      </c>
    </row>
    <row r="22" spans="1:5" ht="18">
      <c r="A22" s="12"/>
      <c r="B22" s="2" t="s">
        <v>52</v>
      </c>
      <c r="C22" s="1" t="s">
        <v>3</v>
      </c>
      <c r="D22" s="10">
        <v>60</v>
      </c>
      <c r="E22" s="8">
        <v>3</v>
      </c>
    </row>
    <row r="23" spans="1:5" ht="15">
      <c r="A23" s="12"/>
      <c r="B23" s="2" t="s">
        <v>45</v>
      </c>
      <c r="C23" s="1" t="s">
        <v>46</v>
      </c>
      <c r="D23" s="10">
        <v>4</v>
      </c>
      <c r="E23" s="8">
        <v>150</v>
      </c>
    </row>
    <row r="24" spans="1:5" ht="15">
      <c r="A24" s="12"/>
      <c r="B24" s="2" t="s">
        <v>53</v>
      </c>
      <c r="C24" s="1" t="s">
        <v>5</v>
      </c>
      <c r="D24" s="10">
        <v>10</v>
      </c>
      <c r="E24" s="8">
        <v>29</v>
      </c>
    </row>
    <row r="25" spans="1:5" ht="15">
      <c r="A25" s="12"/>
      <c r="B25" s="5" t="s">
        <v>8</v>
      </c>
      <c r="C25" s="1"/>
      <c r="D25" s="10"/>
      <c r="E25" s="8"/>
    </row>
    <row r="26" spans="1:5" ht="30">
      <c r="A26" s="12"/>
      <c r="B26" s="2" t="s">
        <v>40</v>
      </c>
      <c r="C26" s="1" t="s">
        <v>3</v>
      </c>
      <c r="D26" s="10">
        <v>100</v>
      </c>
      <c r="E26" s="8">
        <v>32</v>
      </c>
    </row>
    <row r="27" spans="1:5" ht="18">
      <c r="A27" s="12"/>
      <c r="B27" s="2" t="s">
        <v>41</v>
      </c>
      <c r="C27" s="1" t="s">
        <v>3</v>
      </c>
      <c r="D27" s="10">
        <v>100</v>
      </c>
      <c r="E27" s="8">
        <v>3</v>
      </c>
    </row>
    <row r="28" spans="1:5" ht="15">
      <c r="A28" s="12"/>
      <c r="B28" s="2" t="s">
        <v>42</v>
      </c>
      <c r="C28" s="1" t="s">
        <v>43</v>
      </c>
      <c r="D28" s="10">
        <v>5630</v>
      </c>
      <c r="E28" s="8">
        <v>1</v>
      </c>
    </row>
    <row r="29" spans="1:5" ht="45">
      <c r="A29" s="12"/>
      <c r="B29" s="2" t="s">
        <v>9</v>
      </c>
      <c r="C29" s="1" t="s">
        <v>4</v>
      </c>
      <c r="D29" s="10">
        <v>844</v>
      </c>
      <c r="E29" s="8">
        <v>24</v>
      </c>
    </row>
    <row r="30" spans="1:5" ht="15">
      <c r="A30" s="12"/>
      <c r="B30" s="2" t="s">
        <v>10</v>
      </c>
      <c r="C30" s="1" t="s">
        <v>11</v>
      </c>
      <c r="D30" s="10">
        <v>756</v>
      </c>
      <c r="E30" s="8">
        <v>1.5</v>
      </c>
    </row>
    <row r="31" spans="1:5" ht="30">
      <c r="A31" s="12"/>
      <c r="B31" s="2" t="s">
        <v>12</v>
      </c>
      <c r="C31" s="1" t="s">
        <v>43</v>
      </c>
      <c r="D31" s="10">
        <v>2376</v>
      </c>
      <c r="E31" s="8">
        <v>2</v>
      </c>
    </row>
    <row r="32" spans="1:5" ht="15">
      <c r="A32" s="12"/>
      <c r="B32" s="2" t="s">
        <v>13</v>
      </c>
      <c r="C32" s="1" t="s">
        <v>44</v>
      </c>
      <c r="D32" s="10">
        <v>690</v>
      </c>
      <c r="E32" s="8">
        <v>29</v>
      </c>
    </row>
    <row r="33" spans="1:5" ht="30">
      <c r="A33" s="12"/>
      <c r="B33" s="2" t="s">
        <v>31</v>
      </c>
      <c r="C33" s="1" t="s">
        <v>5</v>
      </c>
      <c r="D33" s="10">
        <v>250</v>
      </c>
      <c r="E33" s="7">
        <v>26</v>
      </c>
    </row>
    <row r="34" spans="1:5" ht="15">
      <c r="A34" s="12"/>
      <c r="B34" s="2" t="s">
        <v>14</v>
      </c>
      <c r="C34" s="1" t="s">
        <v>43</v>
      </c>
      <c r="D34" s="10">
        <v>5630</v>
      </c>
      <c r="E34" s="8">
        <v>0.5</v>
      </c>
    </row>
    <row r="35" spans="1:5" ht="30">
      <c r="A35" s="12"/>
      <c r="B35" s="2" t="s">
        <v>16</v>
      </c>
      <c r="C35" s="1" t="s">
        <v>15</v>
      </c>
      <c r="D35" s="10">
        <v>811</v>
      </c>
      <c r="E35" s="8">
        <v>115</v>
      </c>
    </row>
    <row r="36" spans="1:5" ht="30">
      <c r="A36" s="12"/>
      <c r="B36" s="2" t="s">
        <v>48</v>
      </c>
      <c r="C36" s="1" t="s">
        <v>5</v>
      </c>
      <c r="D36" s="10">
        <v>9</v>
      </c>
      <c r="E36" s="8">
        <v>56</v>
      </c>
    </row>
    <row r="37" spans="1:5" ht="30">
      <c r="A37" s="12"/>
      <c r="B37" s="2" t="s">
        <v>47</v>
      </c>
      <c r="C37" s="1" t="s">
        <v>15</v>
      </c>
      <c r="D37" s="10">
        <v>60</v>
      </c>
      <c r="E37" s="8">
        <v>120</v>
      </c>
    </row>
    <row r="38" spans="1:5" ht="30">
      <c r="A38" s="12"/>
      <c r="B38" s="2" t="s">
        <v>17</v>
      </c>
      <c r="C38" s="1" t="s">
        <v>3</v>
      </c>
      <c r="D38" s="10">
        <v>265</v>
      </c>
      <c r="E38" s="8">
        <v>32</v>
      </c>
    </row>
    <row r="39" spans="1:5" ht="15">
      <c r="A39" s="12"/>
      <c r="B39" s="4" t="s">
        <v>18</v>
      </c>
      <c r="C39" s="1"/>
      <c r="D39" s="10"/>
      <c r="E39" s="8"/>
    </row>
    <row r="40" spans="1:5" ht="30">
      <c r="A40" s="12"/>
      <c r="B40" s="2" t="s">
        <v>19</v>
      </c>
      <c r="C40" s="1" t="s">
        <v>43</v>
      </c>
      <c r="D40" s="10">
        <v>249.6</v>
      </c>
      <c r="E40" s="8">
        <v>7.44</v>
      </c>
    </row>
    <row r="41" spans="1:5" ht="30">
      <c r="A41" s="12"/>
      <c r="B41" s="2" t="s">
        <v>20</v>
      </c>
      <c r="C41" s="1" t="s">
        <v>4</v>
      </c>
      <c r="D41" s="10">
        <v>22</v>
      </c>
      <c r="E41" s="8">
        <v>7.44</v>
      </c>
    </row>
    <row r="42" spans="1:5" ht="18">
      <c r="A42" s="12"/>
      <c r="B42" s="2" t="s">
        <v>21</v>
      </c>
      <c r="C42" s="1" t="s">
        <v>4</v>
      </c>
      <c r="D42" s="10">
        <v>7.5</v>
      </c>
      <c r="E42" s="8">
        <v>7.44</v>
      </c>
    </row>
    <row r="43" spans="1:5" ht="15">
      <c r="A43" s="12"/>
      <c r="B43" s="2" t="s">
        <v>49</v>
      </c>
      <c r="C43" s="1" t="s">
        <v>46</v>
      </c>
      <c r="D43" s="10">
        <v>13</v>
      </c>
      <c r="E43" s="8">
        <v>130</v>
      </c>
    </row>
  </sheetData>
  <mergeCells count="1">
    <mergeCell ref="B1:E1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</vt:i4>
      </vt:variant>
    </vt:vector>
  </HeadingPairs>
  <TitlesOfParts>
    <vt:vector size="3" baseType="lpstr">
      <vt:lpstr>КС</vt:lpstr>
      <vt:lpstr>СЕБЕСТОЙНОСТ</vt:lpstr>
      <vt:lpstr>СЕБЕСТОЙНОСТ!Print_Area</vt:lpstr>
    </vt:vector>
  </TitlesOfParts>
  <Company>"Ivanov 53"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Марко Пенов</cp:lastModifiedBy>
  <cp:lastPrinted>2018-06-22T06:08:06Z</cp:lastPrinted>
  <dcterms:created xsi:type="dcterms:W3CDTF">2008-09-08T06:42:54Z</dcterms:created>
  <dcterms:modified xsi:type="dcterms:W3CDTF">2018-06-25T10:42:25Z</dcterms:modified>
</cp:coreProperties>
</file>